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Sheet2" sheetId="5" r:id="rId4"/>
  </sheets>
</workbook>
</file>

<file path=xl/sharedStrings.xml><?xml version="1.0" encoding="utf-8"?>
<sst xmlns="http://schemas.openxmlformats.org/spreadsheetml/2006/main">
  <si>
    <t>单位名称</t>
  </si>
  <si>
    <t>总计（一般公共服务支出）</t>
  </si>
  <si>
    <t>工资福利支出</t>
  </si>
  <si>
    <t>商品服务支出</t>
  </si>
  <si>
    <t>对个人和家庭的补助</t>
  </si>
  <si>
    <t>小计</t>
  </si>
  <si>
    <t>基本工资</t>
  </si>
  <si>
    <t>津贴补贴</t>
  </si>
  <si>
    <t>奖金</t>
  </si>
  <si>
    <t>其他工资福利支出</t>
  </si>
  <si>
    <t>办公费</t>
  </si>
  <si>
    <t>取暖费</t>
  </si>
  <si>
    <t>差旅费</t>
  </si>
  <si>
    <t>维修（护）费</t>
  </si>
  <si>
    <t>会议费</t>
  </si>
  <si>
    <t>培训费</t>
  </si>
  <si>
    <t>公务接待费</t>
  </si>
  <si>
    <t>福利费</t>
  </si>
  <si>
    <t>公务用车运行维护费</t>
  </si>
  <si>
    <t>其他商品和服务支出</t>
  </si>
  <si>
    <t>合计</t>
  </si>
  <si>
    <t>财政局</t>
  </si>
  <si>
    <t>卫生局</t>
  </si>
  <si>
    <t>政府办</t>
  </si>
  <si>
    <t>后勤服务中心</t>
  </si>
  <si>
    <t>县委办</t>
  </si>
  <si>
    <t>组织部</t>
  </si>
  <si>
    <t>宣传部</t>
  </si>
  <si>
    <t>纪检委</t>
  </si>
  <si>
    <t>机要室</t>
  </si>
  <si>
    <t>政法委</t>
  </si>
  <si>
    <t>公安局</t>
  </si>
  <si>
    <t>法院</t>
  </si>
  <si>
    <t>检察院</t>
  </si>
  <si>
    <t>司法局</t>
  </si>
  <si>
    <t>民政局</t>
  </si>
  <si>
    <t>发改委</t>
  </si>
  <si>
    <t>住建局</t>
  </si>
  <si>
    <t>商务局</t>
  </si>
  <si>
    <t>农牧局</t>
  </si>
  <si>
    <t>扩繁场</t>
  </si>
  <si>
    <t>兽医站</t>
  </si>
  <si>
    <t>文化局</t>
  </si>
  <si>
    <t>电视台</t>
  </si>
  <si>
    <t>扶贫办</t>
  </si>
  <si>
    <t>旅游局</t>
  </si>
  <si>
    <t>教育局</t>
  </si>
  <si>
    <t>人民医院</t>
  </si>
  <si>
    <t>藏医院</t>
  </si>
  <si>
    <t>防疫站</t>
  </si>
  <si>
    <t>水利局</t>
  </si>
  <si>
    <t>林业局</t>
  </si>
  <si>
    <t>工会</t>
  </si>
  <si>
    <t>妇联</t>
  </si>
  <si>
    <t>团委</t>
  </si>
  <si>
    <t>统战部</t>
  </si>
  <si>
    <t>政协</t>
  </si>
  <si>
    <t>人大办</t>
  </si>
  <si>
    <t>安监局</t>
  </si>
  <si>
    <t>交通局</t>
  </si>
  <si>
    <t>国土局</t>
  </si>
  <si>
    <t>环保局</t>
  </si>
  <si>
    <t>项目管理中心</t>
  </si>
  <si>
    <t>民宗局</t>
  </si>
  <si>
    <t>城管大队</t>
  </si>
  <si>
    <t>人数</t>
  </si>
  <si>
    <t>合计</t>
  </si>
  <si>
    <t>在职</t>
  </si>
  <si>
    <t>水费</t>
  </si>
  <si>
    <t>邮电费</t>
  </si>
  <si>
    <t>电费</t>
  </si>
  <si>
    <t>人社局</t>
  </si>
  <si>
    <t>消防</t>
  </si>
  <si>
    <t>质监站</t>
  </si>
  <si>
    <t>农机站</t>
  </si>
  <si>
    <t>那布艺术团</t>
  </si>
  <si>
    <t>电影队</t>
  </si>
  <si>
    <t>编译局</t>
  </si>
  <si>
    <t>雄巴乡人医</t>
  </si>
  <si>
    <t>雄巴乡兽医</t>
  </si>
  <si>
    <t>亚热乡人医</t>
  </si>
  <si>
    <t>亚热乡兽医</t>
  </si>
  <si>
    <t>文布乡人医</t>
  </si>
  <si>
    <t>文布乡兽医</t>
  </si>
  <si>
    <t>革吉镇人医</t>
  </si>
  <si>
    <t>革吉镇兽医</t>
  </si>
  <si>
    <t>综合便民服务中心</t>
  </si>
  <si>
    <t>伙食补助</t>
  </si>
  <si>
    <t>革吉镇行政</t>
  </si>
  <si>
    <t>革吉镇派出所</t>
  </si>
  <si>
    <t>革吉镇村官</t>
  </si>
  <si>
    <t>革吉镇扎加寺寺管会</t>
  </si>
  <si>
    <t>雄巴乡行政</t>
  </si>
  <si>
    <t>雄巴村官</t>
  </si>
  <si>
    <t>雄巴公安</t>
  </si>
  <si>
    <t>亚热乡行政</t>
  </si>
  <si>
    <t>亚热村官</t>
  </si>
  <si>
    <t>亚热派出所</t>
  </si>
  <si>
    <t>文布公安</t>
  </si>
  <si>
    <t>文布村官</t>
  </si>
  <si>
    <t>文布行政</t>
  </si>
  <si>
    <t>盐湖行政</t>
  </si>
  <si>
    <t>盐湖公安</t>
  </si>
  <si>
    <t>盐湖法庭</t>
  </si>
  <si>
    <t>盐湖村官</t>
  </si>
  <si>
    <t>盐湖人医</t>
  </si>
  <si>
    <t>盐湖兽医</t>
  </si>
  <si>
    <t>革吉镇机关事业</t>
  </si>
  <si>
    <t>雄巴机关事业</t>
  </si>
  <si>
    <t>亚热机关事业</t>
  </si>
  <si>
    <t>文布机关事业</t>
  </si>
  <si>
    <t>盐湖机关事业</t>
  </si>
  <si>
    <t>备注：不包含教育系统及各部门的专项资金；如有疑问在公示期一周内到财政局核对。</t>
  </si>
  <si>
    <t>住房公积金</t>
  </si>
  <si>
    <t>印刷费</t>
  </si>
  <si>
    <t>生活补助</t>
  </si>
  <si>
    <t>抚血金</t>
  </si>
  <si>
    <t>援藏</t>
  </si>
  <si>
    <t>合同工</t>
  </si>
  <si>
    <t>公益性</t>
  </si>
  <si>
    <t>2017年革吉县部门预算公示</t>
  </si>
  <si>
    <t>劳务费</t>
  </si>
  <si>
    <t>畜产公司</t>
  </si>
  <si>
    <t>信访局</t>
  </si>
  <si>
    <t>辅警</t>
  </si>
  <si>
    <t>食药局</t>
  </si>
  <si>
    <t>革吉镇行政工人</t>
  </si>
  <si>
    <t>革吉镇事业工人</t>
  </si>
  <si>
    <t>雄巴象鲁康民警</t>
  </si>
  <si>
    <t>雄巴象鲁康驻寺干部</t>
  </si>
  <si>
    <t>雄巴芝热寺驻寺民警</t>
  </si>
  <si>
    <t>雄巴芝热寺驻寺干部</t>
  </si>
  <si>
    <t>盐湖曲林寺驻寺干部</t>
  </si>
  <si>
    <t>抚恤金</t>
  </si>
  <si>
    <t>革吉镇村干部</t>
  </si>
  <si>
    <t>亚热村干部</t>
  </si>
  <si>
    <t>文布村干部</t>
  </si>
  <si>
    <t>盐湖村干部</t>
  </si>
  <si>
    <t>雄巴村干部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</si>
</sst>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5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31">
    <font>
      <name val="Tahoma"/>
      <charset val="0"/>
      <family val="2"/>
      <color rgb="FF000000"/>
      <sz val="11"/>
    </font>
    <font>
      <name val="Tahoma"/>
      <charset val="0"/>
      <family val="2"/>
      <color rgb="FF000000"/>
      <sz val="11"/>
    </font>
    <font>
      <name val="Tahoma"/>
      <charset val="0"/>
      <family val="2"/>
      <color rgb="FF000000"/>
      <sz val="11"/>
    </font>
    <font>
      <name val="Tahoma"/>
      <charset val="0"/>
      <family val="2"/>
      <color rgb="FF000000"/>
      <sz val="11"/>
    </font>
    <font>
      <name val="宋体"/>
      <charset val="134"/>
      <color rgb="FF000000"/>
      <sz val="12"/>
    </font>
    <font>
      <name val="宋体"/>
      <charset val="134"/>
      <color rgb="FF000000"/>
      <sz val="9"/>
    </font>
    <font>
      <name val="宋体"/>
      <charset val="134"/>
      <color rgb="FF000000"/>
      <sz val="12"/>
    </font>
    <font>
      <name val="Tahoma"/>
      <charset val="0"/>
      <family val="2"/>
      <color rgb="FF000000"/>
      <sz val="11"/>
    </font>
    <font>
      <name val="Tahoma"/>
      <charset val="0"/>
      <family val="2"/>
      <color rgb="FF000000"/>
      <sz val="9"/>
    </font>
    <font>
      <name val="宋体"/>
      <charset val="134"/>
      <color rgb="FF000000"/>
      <sz val="9"/>
    </font>
    <font>
      <name val="宋体"/>
      <charset val="134"/>
      <b/>
      <color rgb="FF000000"/>
      <sz val="9"/>
    </font>
    <font>
      <name val="Tahoma"/>
      <charset val="0"/>
      <family val="2"/>
      <color rgb="FF0000FF"/>
      <sz val="11"/>
      <u val="single"/>
    </font>
    <font>
      <name val="Tahoma"/>
      <charset val="0"/>
      <family val="2"/>
      <color rgb="FF800080"/>
      <sz val="11"/>
      <u val="single"/>
    </font>
    <font>
      <name val="宋体"/>
      <charset val="134"/>
      <b/>
      <color rgb="FF000000"/>
      <sz val="14"/>
    </font>
    <font>
      <name val="Tahoma"/>
      <charset val="0"/>
      <family val="2"/>
      <color rgb="FF000000"/>
      <sz val="11"/>
    </font>
    <font>
      <name val="Tahoma"/>
      <charset val="0"/>
      <family val="2"/>
      <color rgb="FFFFFFFF"/>
      <sz val="11"/>
    </font>
    <font>
      <name val="宋体"/>
      <charset val="134"/>
      <b/>
      <color rgb="FF003366"/>
      <sz val="18"/>
    </font>
    <font>
      <name val="Tahoma"/>
      <charset val="0"/>
      <family val="2"/>
      <b/>
      <color rgb="FF003366"/>
      <sz val="15"/>
    </font>
    <font>
      <name val="Tahoma"/>
      <charset val="0"/>
      <family val="2"/>
      <b/>
      <color rgb="FF003366"/>
      <sz val="13"/>
    </font>
    <font>
      <name val="Tahoma"/>
      <charset val="0"/>
      <family val="2"/>
      <b/>
      <color rgb="FF003366"/>
      <sz val="11"/>
    </font>
    <font>
      <name val="Tahoma"/>
      <charset val="0"/>
      <family val="2"/>
      <color rgb="FF800080"/>
      <sz val="11"/>
    </font>
    <font>
      <name val="Tahoma"/>
      <charset val="0"/>
      <family val="2"/>
      <color rgb="FF008000"/>
      <sz val="11"/>
    </font>
    <font>
      <name val="Tahoma"/>
      <charset val="0"/>
      <family val="2"/>
      <b/>
      <color rgb="FF000000"/>
      <sz val="11"/>
    </font>
    <font>
      <name val="Tahoma"/>
      <charset val="0"/>
      <family val="2"/>
      <b/>
      <color rgb="FFFF9900"/>
      <sz val="11"/>
    </font>
    <font>
      <name val="Tahoma"/>
      <charset val="0"/>
      <family val="2"/>
      <b/>
      <color rgb="FFFFFFFF"/>
      <sz val="11"/>
    </font>
    <font>
      <name val="Tahoma"/>
      <charset val="0"/>
      <family val="2"/>
      <i/>
      <color rgb="FF808080"/>
      <sz val="11"/>
    </font>
    <font>
      <name val="Tahoma"/>
      <charset val="0"/>
      <family val="2"/>
      <color rgb="FFFF0000"/>
      <sz val="11"/>
    </font>
    <font>
      <name val="Tahoma"/>
      <charset val="0"/>
      <family val="2"/>
      <color rgb="FFFF9900"/>
      <sz val="11"/>
    </font>
    <font>
      <name val="Tahoma"/>
      <charset val="0"/>
      <family val="2"/>
      <color rgb="FF993300"/>
      <sz val="11"/>
    </font>
    <font>
      <name val="Tahoma"/>
      <charset val="0"/>
      <family val="2"/>
      <b/>
      <color rgb="FF333333"/>
      <sz val="11"/>
    </font>
    <font>
      <name val="Tahoma"/>
      <charset val="0"/>
      <family val="2"/>
      <color rgb="FF333399"/>
      <sz val="11"/>
    </font>
  </fonts>
  <fills count="2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105"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5" fillId="12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10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15" fillId="14" borderId="0" xfId="0" applyFont="1" applyFill="1" applyAlignment="1">
      <alignment vertical="center"/>
    </xf>
    <xf numFmtId="0" fontId="15" fillId="15" borderId="0" xfId="0" applyFont="1" applyFill="1" applyAlignment="1">
      <alignment vertical="center"/>
    </xf>
    <xf numFmtId="9" fontId="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 applyProtection="1">
      <alignment vertical="top"/>
      <protection locked="0"/>
    </xf>
    <xf numFmtId="0" fontId="21" fillId="4" borderId="0" xfId="0" applyFont="1" applyFill="1" applyAlignment="1">
      <alignment vertical="center"/>
    </xf>
    <xf numFmtId="0" fontId="22" fillId="0" borderId="4" xfId="0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42" fontId="7" fillId="0" borderId="0" xfId="0" applyNumberFormat="1" applyFont="1" applyAlignment="1">
      <alignment vertical="center"/>
    </xf>
    <xf numFmtId="0" fontId="23" fillId="16" borderId="5" xfId="0" applyFont="1" applyFill="1" applyBorder="1" applyAlignment="1">
      <alignment vertical="center"/>
    </xf>
    <xf numFmtId="0" fontId="24" fillId="17" borderId="6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7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15" fillId="18" borderId="0" xfId="0" applyFont="1" applyFill="1" applyAlignment="1">
      <alignment vertical="center"/>
    </xf>
    <xf numFmtId="0" fontId="15" fillId="19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15" fillId="14" borderId="0" xfId="0" applyFont="1" applyFill="1" applyAlignment="1">
      <alignment vertical="center"/>
    </xf>
    <xf numFmtId="0" fontId="15" fillId="21" borderId="0" xfId="0" applyFont="1" applyFill="1" applyAlignment="1">
      <alignment vertical="center"/>
    </xf>
    <xf numFmtId="0" fontId="28" fillId="22" borderId="0" xfId="0" applyFont="1" applyFill="1" applyAlignment="1">
      <alignment vertical="center"/>
    </xf>
    <xf numFmtId="0" fontId="29" fillId="16" borderId="8" xfId="0" applyFont="1" applyFill="1" applyBorder="1" applyAlignment="1">
      <alignment vertical="center"/>
    </xf>
    <xf numFmtId="0" fontId="30" fillId="7" borderId="5" xfId="0" applyFont="1" applyFill="1" applyBorder="1" applyAlignment="1">
      <alignment vertical="center"/>
    </xf>
    <xf numFmtId="0" fontId="12" fillId="0" borderId="0" xfId="0" applyFont="1" applyAlignment="1" applyProtection="1">
      <alignment vertical="top"/>
      <protection locked="0"/>
    </xf>
    <xf numFmtId="0" fontId="7" fillId="23" borderId="9" xfId="0" applyFont="1" applyFill="1" applyBorder="1" applyAlignment="1">
      <alignment vertical="center"/>
    </xf>
  </cellStyleXfs>
  <cellXfs count="20"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pane xSplit="8" ySplit="9" topLeftCell="I19" activePane="bottomRight" state="frozen"/>
      <selection pane="topRight" activeCell="H1" sqref="H1"/>
      <selection pane="bottomLeft" activeCell="A10" sqref="A10"/>
      <selection pane="bottomRight" activeCell="G4" sqref="G4"/>
      <selection pane="topLeft" activeCell="A1" sqref="A1"/>
    </sheetView>
  </sheetViews>
  <sheetFormatPr baseColWidth="8" defaultRowHeight="11"/>
  <cols>
    <col min="1" max="1" width="13.375" style="1" customWidth="1"/>
    <col min="2" max="2" width="5.625" style="1" customWidth="1"/>
    <col min="3" max="3" width="5.25" style="1" customWidth="1"/>
    <col min="4" max="4" width="6" style="1" customWidth="1"/>
    <col min="5" max="6" width="5" style="1" customWidth="1"/>
    <col min="7" max="7" width="10" style="1" customWidth="1"/>
    <col min="8" max="8" width="9.125" style="1" customWidth="1"/>
    <col min="9" max="9" width="9.25" style="1" customWidth="1"/>
    <col min="10" max="10" width="9.5" style="1" customWidth="1"/>
    <col min="11" max="11" width="8.625" style="1" customWidth="1"/>
    <col min="12" max="12" width="7.5" style="1" customWidth="1"/>
    <col min="13" max="13" width="6.875" style="1" customWidth="1"/>
    <col min="14" max="14" width="8.625" style="1" customWidth="1"/>
    <col min="15" max="15" width="7.375" style="1" customWidth="1"/>
    <col min="16" max="22" width="6.625" style="1" customWidth="1"/>
    <col min="23" max="28" width="6.375" style="1" customWidth="1"/>
    <col min="29" max="29" width="8.125" style="1" customWidth="1"/>
    <col min="30" max="30" width="9.375" style="1" customWidth="1"/>
    <col min="31" max="31" width="10.5" style="1" customWidth="1"/>
    <col min="32" max="32" width="7.875" style="1" customWidth="1"/>
    <col min="33" max="33" width="10.25" style="1" customWidth="1"/>
    <col min="34" max="257" width="9" style="1" customWidth="1"/>
  </cols>
  <sheetData>
    <row r="1">
      <c r="A1" s="13" t="s">
        <v>120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>
      <c r="A2" s="14" t="s">
        <v>0</v>
      </c>
      <c r="B2" s="7"/>
      <c r="C2" s="14" t="s">
        <v>65</v>
      </c>
      <c r="D2" s="14"/>
      <c r="E2" s="14"/>
      <c r="F2" s="11"/>
      <c r="G2" s="15" t="s">
        <v>1</v>
      </c>
      <c r="H2" s="14" t="s">
        <v>2</v>
      </c>
      <c r="I2" s="14"/>
      <c r="J2" s="14"/>
      <c r="K2" s="14"/>
      <c r="L2" s="14"/>
      <c r="M2" s="14"/>
      <c r="N2" s="14" t="s">
        <v>3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7" t="s">
        <v>4</v>
      </c>
      <c r="AE2" s="18"/>
      <c r="AF2" s="18"/>
      <c r="AG2" s="19"/>
    </row>
    <row ht="29.25" customHeight="1" r="3" s="4" customFormat="1">
      <c r="A3" s="14"/>
      <c r="B3" s="8" t="s">
        <v>66</v>
      </c>
      <c r="C3" s="9" t="s">
        <v>67</v>
      </c>
      <c r="D3" s="9" t="s">
        <v>118</v>
      </c>
      <c r="E3" s="8" t="s">
        <v>119</v>
      </c>
      <c r="F3" s="10" t="s">
        <v>124</v>
      </c>
      <c r="G3" s="16"/>
      <c r="H3" s="8" t="s">
        <v>5</v>
      </c>
      <c r="I3" s="8" t="s">
        <v>6</v>
      </c>
      <c r="J3" s="8" t="s">
        <v>7</v>
      </c>
      <c r="K3" s="8" t="s">
        <v>8</v>
      </c>
      <c r="L3" s="8" t="s">
        <v>87</v>
      </c>
      <c r="M3" s="8" t="s">
        <v>9</v>
      </c>
      <c r="N3" s="8" t="s">
        <v>5</v>
      </c>
      <c r="O3" s="8" t="s">
        <v>10</v>
      </c>
      <c r="P3" s="8" t="s">
        <v>114</v>
      </c>
      <c r="Q3" s="8" t="s">
        <v>68</v>
      </c>
      <c r="R3" s="8" t="s">
        <v>70</v>
      </c>
      <c r="S3" s="8" t="s">
        <v>69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121</v>
      </c>
      <c r="AA3" s="8" t="s">
        <v>17</v>
      </c>
      <c r="AB3" s="8" t="s">
        <v>18</v>
      </c>
      <c r="AC3" s="8" t="s">
        <v>19</v>
      </c>
      <c r="AD3" s="8" t="s">
        <v>5</v>
      </c>
      <c r="AE3" s="8" t="s">
        <v>133</v>
      </c>
      <c r="AF3" s="8" t="s">
        <v>115</v>
      </c>
      <c r="AG3" s="8" t="s">
        <v>113</v>
      </c>
    </row>
    <row ht="25.5" customHeight="1" r="4">
      <c r="A4" s="3" t="s">
        <v>20</v>
      </c>
      <c r="B4" s="3">
        <f>SUM(B5:B99)</f>
        <v>1092</v>
      </c>
      <c r="C4" s="3">
        <f>SUM(C5:C99)</f>
        <v>840</v>
      </c>
      <c r="D4" s="3">
        <f>SUM(D5:D99)</f>
        <v>62</v>
      </c>
      <c r="E4" s="3">
        <f>SUM(E5:E99)</f>
        <v>150</v>
      </c>
      <c r="F4" s="3">
        <f>SUM(F5:F99)</f>
        <v>40</v>
      </c>
      <c r="G4" s="3">
        <f>SUM(G5:G99)</f>
        <v>174907482.4</v>
      </c>
      <c r="H4" s="3">
        <f>SUM(H5:H99)</f>
        <v>125729255</v>
      </c>
      <c r="I4" s="3">
        <f>SUM(I5:I99)</f>
        <v>23128188</v>
      </c>
      <c r="J4" s="3">
        <f>SUM(J5:J99)</f>
        <v>87066922.2</v>
      </c>
      <c r="K4" s="3">
        <f>SUM(K5:K99)</f>
        <v>10034832.8</v>
      </c>
      <c r="L4" s="3">
        <f>SUM(L5:L99)</f>
        <v>1926500</v>
      </c>
      <c r="M4" s="3">
        <f>SUM(M5:M99)</f>
        <v>3572812</v>
      </c>
      <c r="N4" s="3">
        <f>SUM(N5:N99)</f>
        <v>30093643.4</v>
      </c>
      <c r="O4" s="3">
        <f>SUM(O5:O99)</f>
        <v>463000</v>
      </c>
      <c r="P4" s="3">
        <f>SUM(P5:P99)</f>
        <v>184980</v>
      </c>
      <c r="Q4" s="3">
        <f>SUM(Q5:Q99)</f>
        <v>93365</v>
      </c>
      <c r="R4" s="3">
        <f>SUM(R5:R99)</f>
        <v>464845</v>
      </c>
      <c r="S4" s="3">
        <f>SUM(S5:S99)</f>
        <v>888815</v>
      </c>
      <c r="T4" s="3">
        <f>SUM(T5:T99)</f>
        <v>3511140</v>
      </c>
      <c r="U4" s="3">
        <f>SUM(U5:U99)</f>
        <v>11410200</v>
      </c>
      <c r="V4" s="3">
        <f>SUM(V5:V99)</f>
        <v>199570</v>
      </c>
      <c r="W4" s="3">
        <f>SUM(W5:W99)</f>
        <v>405000</v>
      </c>
      <c r="X4" s="3">
        <f>SUM(X5:X99)</f>
        <v>277665</v>
      </c>
      <c r="Y4" s="3">
        <f>SUM(Y5:Y99)</f>
        <v>558000</v>
      </c>
      <c r="Z4" s="3">
        <f>SUM(Z5:Z99)</f>
        <v>82000</v>
      </c>
      <c r="AA4" s="3">
        <f>SUM(AA5:AA99)</f>
        <v>104358</v>
      </c>
      <c r="AB4" s="3">
        <f>SUM(AB5:AB99)</f>
        <v>5001675</v>
      </c>
      <c r="AC4" s="3">
        <f>SUM(AC5:AC99)</f>
        <v>6449030.4</v>
      </c>
      <c r="AD4" s="3">
        <f>SUM(AD5:AD99)</f>
        <v>19084584</v>
      </c>
      <c r="AE4" s="3">
        <f>SUM(AE5:AE99)</f>
        <v>0</v>
      </c>
      <c r="AF4" s="3">
        <f>SUM(AF5:AF99)</f>
        <v>5617560</v>
      </c>
      <c r="AG4" s="3">
        <f>SUM(AG5:AG99)</f>
        <v>13467024</v>
      </c>
    </row>
    <row ht="30" customHeight="1" r="5">
      <c r="A5" s="3" t="s">
        <v>25</v>
      </c>
      <c r="B5" s="3">
        <v>7</v>
      </c>
      <c r="C5" s="3">
        <v>7</v>
      </c>
      <c r="D5" s="3"/>
      <c r="E5" s="3"/>
      <c r="F5" s="3"/>
      <c r="G5" s="3">
        <f>H5+N5+AD5</f>
        <v>1593186.5</v>
      </c>
      <c r="H5" s="3">
        <v>1265820.5</v>
      </c>
      <c r="I5" s="3">
        <v>261324</v>
      </c>
      <c r="J5" s="3">
        <v>878178</v>
      </c>
      <c r="K5" s="3">
        <v>94818.5</v>
      </c>
      <c r="L5" s="3">
        <v>31500</v>
      </c>
      <c r="M5" s="3"/>
      <c r="N5" s="3">
        <v>188406</v>
      </c>
      <c r="O5" s="3">
        <v>4550</v>
      </c>
      <c r="P5" s="3">
        <v>1820</v>
      </c>
      <c r="Q5" s="3">
        <v>910</v>
      </c>
      <c r="R5" s="3">
        <v>4550</v>
      </c>
      <c r="S5" s="3">
        <v>8736</v>
      </c>
      <c r="T5" s="3">
        <v>29470</v>
      </c>
      <c r="U5" s="3">
        <v>109200</v>
      </c>
      <c r="V5" s="3">
        <v>1820</v>
      </c>
      <c r="W5" s="3">
        <v>20000</v>
      </c>
      <c r="X5" s="3">
        <v>2730</v>
      </c>
      <c r="Y5" s="3"/>
      <c r="Z5" s="3"/>
      <c r="AA5" s="3">
        <v>420</v>
      </c>
      <c r="AB5" s="3"/>
      <c r="AC5" s="3">
        <v>4200</v>
      </c>
      <c r="AD5" s="3">
        <v>138960</v>
      </c>
      <c r="AE5" s="3"/>
      <c r="AF5" s="3"/>
      <c r="AG5" s="3">
        <v>138960</v>
      </c>
    </row>
    <row ht="27" customHeight="1" r="6">
      <c r="A6" s="3" t="s">
        <v>117</v>
      </c>
      <c r="B6" s="3">
        <v>2</v>
      </c>
      <c r="C6" s="3">
        <v>2</v>
      </c>
      <c r="D6" s="3"/>
      <c r="E6" s="3"/>
      <c r="F6" s="3"/>
      <c r="G6" s="3">
        <f>H6+N6+AD6</f>
        <v>364019</v>
      </c>
      <c r="H6" s="3">
        <f>I6+J6+K6+L6</f>
        <v>324759</v>
      </c>
      <c r="I6" s="3">
        <v>0</v>
      </c>
      <c r="J6" s="3">
        <v>291984</v>
      </c>
      <c r="K6" s="3">
        <v>23775</v>
      </c>
      <c r="L6" s="3">
        <v>9000</v>
      </c>
      <c r="M6" s="3"/>
      <c r="N6" s="3">
        <f>O6+P6+Q6+R6+S6+T6+U6+V6+W6+X6++Y6+AA6+AB6+AC6</f>
        <v>39260</v>
      </c>
      <c r="O6" s="3">
        <v>1000</v>
      </c>
      <c r="P6" s="3">
        <v>400</v>
      </c>
      <c r="Q6" s="3">
        <v>200</v>
      </c>
      <c r="R6" s="3">
        <v>1000</v>
      </c>
      <c r="S6" s="3">
        <v>1920</v>
      </c>
      <c r="T6" s="3">
        <v>8420</v>
      </c>
      <c r="U6" s="3">
        <v>24000</v>
      </c>
      <c r="V6" s="3">
        <v>400</v>
      </c>
      <c r="W6" s="3"/>
      <c r="X6" s="3">
        <v>600</v>
      </c>
      <c r="Y6" s="3"/>
      <c r="Z6" s="3"/>
      <c r="AA6" s="3">
        <v>120</v>
      </c>
      <c r="AB6" s="3"/>
      <c r="AC6" s="3">
        <v>1200</v>
      </c>
      <c r="AD6" s="3">
        <v>0</v>
      </c>
      <c r="AE6" s="3"/>
      <c r="AF6" s="3"/>
      <c r="AG6" s="3">
        <v>0</v>
      </c>
    </row>
    <row ht="25.5" customHeight="1" r="7">
      <c r="A7" s="3" t="s">
        <v>29</v>
      </c>
      <c r="B7" s="3">
        <v>3</v>
      </c>
      <c r="C7" s="3">
        <v>3</v>
      </c>
      <c r="D7" s="3"/>
      <c r="E7" s="3"/>
      <c r="F7" s="3"/>
      <c r="G7" s="3">
        <f>H7+N7+AD7</f>
        <v>534861</v>
      </c>
      <c r="H7" s="3">
        <f>I7+J7+K7+L7+M7</f>
        <v>428931</v>
      </c>
      <c r="I7" s="3">
        <v>81672</v>
      </c>
      <c r="J7" s="3">
        <v>302412</v>
      </c>
      <c r="K7" s="3">
        <v>31347</v>
      </c>
      <c r="L7" s="3">
        <v>13500</v>
      </c>
      <c r="M7" s="3"/>
      <c r="N7" s="3">
        <f>O7+P7+Q7+R7+S7+T7+U7+V7+X7+AA7+AC7</f>
        <v>58890</v>
      </c>
      <c r="O7" s="3">
        <v>1500</v>
      </c>
      <c r="P7" s="3">
        <v>600</v>
      </c>
      <c r="Q7" s="3">
        <v>300</v>
      </c>
      <c r="R7" s="3">
        <v>1500</v>
      </c>
      <c r="S7" s="3">
        <v>2880</v>
      </c>
      <c r="T7" s="3">
        <v>12630</v>
      </c>
      <c r="U7" s="3">
        <v>36000</v>
      </c>
      <c r="V7" s="3">
        <v>600</v>
      </c>
      <c r="W7" s="3"/>
      <c r="X7" s="3">
        <v>900</v>
      </c>
      <c r="Y7" s="3"/>
      <c r="Z7" s="3"/>
      <c r="AA7" s="3">
        <v>180</v>
      </c>
      <c r="AB7" s="3"/>
      <c r="AC7" s="3">
        <v>1800</v>
      </c>
      <c r="AD7" s="3">
        <v>47040</v>
      </c>
      <c r="AE7" s="3"/>
      <c r="AF7" s="3"/>
      <c r="AG7" s="3">
        <v>47040</v>
      </c>
    </row>
    <row ht="25.5" customHeight="1" r="8">
      <c r="A8" s="3" t="s">
        <v>28</v>
      </c>
      <c r="B8" s="3">
        <v>12</v>
      </c>
      <c r="C8" s="3">
        <v>12</v>
      </c>
      <c r="D8" s="3"/>
      <c r="E8" s="3"/>
      <c r="F8" s="3"/>
      <c r="G8" s="3">
        <f>H8+N8+AD8</f>
        <v>2323447</v>
      </c>
      <c r="H8" s="3">
        <f>I8+J8+K8+L8</f>
        <v>1833511</v>
      </c>
      <c r="I8" s="3">
        <v>354204</v>
      </c>
      <c r="J8" s="3">
        <v>1291080</v>
      </c>
      <c r="K8" s="3">
        <v>134227</v>
      </c>
      <c r="L8" s="3">
        <v>54000</v>
      </c>
      <c r="M8" s="3"/>
      <c r="N8" s="3">
        <f>O8+P8+Q8+R8+S8+T8+U8+V8+X8+AA8+AC8</f>
        <v>288696</v>
      </c>
      <c r="O8" s="3">
        <v>7800</v>
      </c>
      <c r="P8" s="3">
        <v>3120</v>
      </c>
      <c r="Q8" s="3">
        <v>1560</v>
      </c>
      <c r="R8" s="3">
        <v>7800</v>
      </c>
      <c r="S8" s="3">
        <v>14976</v>
      </c>
      <c r="T8" s="3">
        <v>50520</v>
      </c>
      <c r="U8" s="3">
        <v>187200</v>
      </c>
      <c r="V8" s="3">
        <v>3120</v>
      </c>
      <c r="W8" s="3"/>
      <c r="X8" s="3">
        <v>4680</v>
      </c>
      <c r="Y8" s="3"/>
      <c r="Z8" s="3"/>
      <c r="AA8" s="3">
        <v>720</v>
      </c>
      <c r="AB8" s="3"/>
      <c r="AC8" s="3">
        <v>7200</v>
      </c>
      <c r="AD8" s="3">
        <v>201240</v>
      </c>
      <c r="AE8" s="3"/>
      <c r="AF8" s="3"/>
      <c r="AG8" s="3">
        <v>201240</v>
      </c>
    </row>
    <row ht="25.5" customHeight="1" r="9">
      <c r="A9" s="3" t="s">
        <v>52</v>
      </c>
      <c r="B9" s="3">
        <v>2</v>
      </c>
      <c r="C9" s="3">
        <v>2</v>
      </c>
      <c r="D9" s="3"/>
      <c r="E9" s="3"/>
      <c r="F9" s="3"/>
      <c r="G9" s="3">
        <f>H9+N9+AD9</f>
        <v>410217.5</v>
      </c>
      <c r="H9" s="3">
        <f>I9+J9+K9+L9</f>
        <v>335617.5</v>
      </c>
      <c r="I9" s="3">
        <v>67956</v>
      </c>
      <c r="J9" s="3">
        <v>233574</v>
      </c>
      <c r="K9" s="3">
        <v>25087.5</v>
      </c>
      <c r="L9" s="3">
        <v>9000</v>
      </c>
      <c r="M9" s="3"/>
      <c r="N9" s="3">
        <f>O9+P9+Q9+R9+S9+T9+U9+V9+X9+AA9+AC9</f>
        <v>37784</v>
      </c>
      <c r="O9" s="3">
        <v>950</v>
      </c>
      <c r="P9" s="3">
        <v>380</v>
      </c>
      <c r="Q9" s="3">
        <v>190</v>
      </c>
      <c r="R9" s="3">
        <v>950</v>
      </c>
      <c r="S9" s="3">
        <v>1824</v>
      </c>
      <c r="T9" s="3">
        <v>8420</v>
      </c>
      <c r="U9" s="3">
        <v>22800</v>
      </c>
      <c r="V9" s="3">
        <v>380</v>
      </c>
      <c r="W9" s="3"/>
      <c r="X9" s="3">
        <v>570</v>
      </c>
      <c r="Y9" s="3"/>
      <c r="Z9" s="3"/>
      <c r="AA9" s="3">
        <v>120</v>
      </c>
      <c r="AB9" s="3"/>
      <c r="AC9" s="3">
        <v>1200</v>
      </c>
      <c r="AD9" s="3">
        <v>36816</v>
      </c>
      <c r="AE9" s="3"/>
      <c r="AF9" s="3"/>
      <c r="AG9" s="3">
        <v>36816</v>
      </c>
    </row>
    <row ht="25.5" customHeight="1" r="10">
      <c r="A10" s="3" t="s">
        <v>53</v>
      </c>
      <c r="B10" s="3">
        <v>2</v>
      </c>
      <c r="C10" s="3">
        <v>2</v>
      </c>
      <c r="D10" s="3"/>
      <c r="E10" s="3"/>
      <c r="F10" s="3"/>
      <c r="G10" s="3">
        <f>H10+N10+AD10</f>
        <v>429563</v>
      </c>
      <c r="H10" s="3">
        <f>I10+J10+K10+L10</f>
        <v>353031</v>
      </c>
      <c r="I10" s="3">
        <v>72312</v>
      </c>
      <c r="J10" s="3">
        <v>245292</v>
      </c>
      <c r="K10" s="3">
        <v>26427</v>
      </c>
      <c r="L10" s="3">
        <v>9000</v>
      </c>
      <c r="M10" s="3"/>
      <c r="N10" s="3">
        <f>O10+P10+Q10+R10+S10+T10+U10+V10+X10+AA10+AC10</f>
        <v>37784</v>
      </c>
      <c r="O10" s="3">
        <v>950</v>
      </c>
      <c r="P10" s="3">
        <v>380</v>
      </c>
      <c r="Q10" s="3">
        <v>190</v>
      </c>
      <c r="R10" s="3">
        <v>950</v>
      </c>
      <c r="S10" s="3">
        <v>1824</v>
      </c>
      <c r="T10" s="3">
        <v>8420</v>
      </c>
      <c r="U10" s="3">
        <v>22800</v>
      </c>
      <c r="V10" s="3">
        <v>380</v>
      </c>
      <c r="W10" s="3"/>
      <c r="X10" s="3">
        <v>570</v>
      </c>
      <c r="Y10" s="3"/>
      <c r="Z10" s="3"/>
      <c r="AA10" s="3">
        <v>120</v>
      </c>
      <c r="AB10" s="3"/>
      <c r="AC10" s="3">
        <v>1200</v>
      </c>
      <c r="AD10" s="3">
        <v>38748</v>
      </c>
      <c r="AE10" s="3"/>
      <c r="AF10" s="3"/>
      <c r="AG10" s="3">
        <v>38748</v>
      </c>
    </row>
    <row ht="25.5" customHeight="1" r="11">
      <c r="A11" s="3" t="s">
        <v>54</v>
      </c>
      <c r="B11" s="3">
        <v>2</v>
      </c>
      <c r="C11" s="3">
        <v>2</v>
      </c>
      <c r="D11" s="3"/>
      <c r="E11" s="3"/>
      <c r="F11" s="3"/>
      <c r="G11" s="3">
        <f>H11+N11+AD11</f>
        <v>409889</v>
      </c>
      <c r="H11" s="3">
        <f>I11+J11+K11+L11</f>
        <v>335325</v>
      </c>
      <c r="I11" s="3">
        <v>68292</v>
      </c>
      <c r="J11" s="3">
        <v>232968</v>
      </c>
      <c r="K11" s="3">
        <v>25065</v>
      </c>
      <c r="L11" s="3">
        <v>9000</v>
      </c>
      <c r="M11" s="3"/>
      <c r="N11" s="3">
        <f>O11+P11+Q11+R11+S11+T11+U11+V11+X11+AA11+AC11</f>
        <v>37784</v>
      </c>
      <c r="O11" s="3">
        <v>950</v>
      </c>
      <c r="P11" s="3">
        <v>380</v>
      </c>
      <c r="Q11" s="3">
        <v>190</v>
      </c>
      <c r="R11" s="3">
        <v>950</v>
      </c>
      <c r="S11" s="3">
        <v>1824</v>
      </c>
      <c r="T11" s="3">
        <v>8420</v>
      </c>
      <c r="U11" s="3">
        <v>22800</v>
      </c>
      <c r="V11" s="3">
        <v>380</v>
      </c>
      <c r="W11" s="3"/>
      <c r="X11" s="3">
        <v>570</v>
      </c>
      <c r="Y11" s="3"/>
      <c r="Z11" s="3"/>
      <c r="AA11" s="3">
        <v>120</v>
      </c>
      <c r="AB11" s="3"/>
      <c r="AC11" s="3">
        <v>1200</v>
      </c>
      <c r="AD11" s="3">
        <v>36780</v>
      </c>
      <c r="AE11" s="3"/>
      <c r="AF11" s="3"/>
      <c r="AG11" s="3">
        <v>36780</v>
      </c>
    </row>
    <row ht="25.5" customHeight="1" r="12">
      <c r="A12" s="3" t="s">
        <v>57</v>
      </c>
      <c r="B12" s="3">
        <v>11</v>
      </c>
      <c r="C12" s="3">
        <v>11</v>
      </c>
      <c r="D12" s="3"/>
      <c r="E12" s="3"/>
      <c r="F12" s="3"/>
      <c r="G12" s="3">
        <f>H12+N12+AD12</f>
        <v>3037167.5</v>
      </c>
      <c r="H12" s="3">
        <f>I12+J12+K12+L12</f>
        <v>2335765.5</v>
      </c>
      <c r="I12" s="3">
        <v>501444</v>
      </c>
      <c r="J12" s="3">
        <v>1609158</v>
      </c>
      <c r="K12" s="3">
        <v>175663.5</v>
      </c>
      <c r="L12" s="3">
        <v>49500</v>
      </c>
      <c r="M12" s="3"/>
      <c r="N12" s="3">
        <f>O12+P12+Q12+R12+S12+T12+U12+V12+W12+X12+AA12+AC12</f>
        <v>444638</v>
      </c>
      <c r="O12" s="3">
        <v>7150</v>
      </c>
      <c r="P12" s="3">
        <v>2860</v>
      </c>
      <c r="Q12" s="3">
        <v>1430</v>
      </c>
      <c r="R12" s="3">
        <v>7150</v>
      </c>
      <c r="S12" s="3">
        <v>13728</v>
      </c>
      <c r="T12" s="3">
        <v>46310</v>
      </c>
      <c r="U12" s="3">
        <v>171600</v>
      </c>
      <c r="V12" s="3">
        <v>2860</v>
      </c>
      <c r="W12" s="3">
        <v>110000</v>
      </c>
      <c r="X12" s="3">
        <v>4290</v>
      </c>
      <c r="Y12" s="3"/>
      <c r="Z12" s="3"/>
      <c r="AA12" s="3">
        <v>660</v>
      </c>
      <c r="AB12" s="3"/>
      <c r="AC12" s="3">
        <v>76600</v>
      </c>
      <c r="AD12" s="3">
        <v>256764</v>
      </c>
      <c r="AE12" s="3"/>
      <c r="AF12" s="3"/>
      <c r="AG12" s="3">
        <v>256764</v>
      </c>
    </row>
    <row ht="25.5" customHeight="1" r="13">
      <c r="A13" s="3" t="s">
        <v>56</v>
      </c>
      <c r="B13" s="3">
        <v>9</v>
      </c>
      <c r="C13" s="3">
        <v>9</v>
      </c>
      <c r="D13" s="3"/>
      <c r="E13" s="3"/>
      <c r="F13" s="3"/>
      <c r="G13" s="3">
        <f>H13+N13+AD13</f>
        <v>2648959.5</v>
      </c>
      <c r="H13" s="3">
        <f>I13+J13+K13+L13</f>
        <v>2074293.5</v>
      </c>
      <c r="I13" s="3">
        <v>455220</v>
      </c>
      <c r="J13" s="3">
        <v>1422294</v>
      </c>
      <c r="K13" s="3">
        <v>156279.5</v>
      </c>
      <c r="L13" s="3">
        <v>40500</v>
      </c>
      <c r="M13" s="3"/>
      <c r="N13" s="3">
        <f>O13+P13+Q13+R13+S13+T13+U13+V13+W13+X13+AA13+AC13</f>
        <v>346522</v>
      </c>
      <c r="O13" s="3">
        <v>5850</v>
      </c>
      <c r="P13" s="3">
        <v>2340</v>
      </c>
      <c r="Q13" s="3">
        <v>1170</v>
      </c>
      <c r="R13" s="3">
        <v>5850</v>
      </c>
      <c r="S13" s="3">
        <v>11232</v>
      </c>
      <c r="T13" s="3">
        <v>37890</v>
      </c>
      <c r="U13" s="3">
        <v>140400</v>
      </c>
      <c r="V13" s="3">
        <v>2340</v>
      </c>
      <c r="W13" s="3">
        <v>60000</v>
      </c>
      <c r="X13" s="3">
        <v>3510</v>
      </c>
      <c r="Y13" s="3"/>
      <c r="Z13" s="3"/>
      <c r="AA13" s="3">
        <v>540</v>
      </c>
      <c r="AB13" s="3"/>
      <c r="AC13" s="3">
        <v>75400</v>
      </c>
      <c r="AD13" s="3">
        <v>228144</v>
      </c>
      <c r="AE13" s="3"/>
      <c r="AF13" s="3"/>
      <c r="AG13" s="3">
        <v>228144</v>
      </c>
    </row>
    <row ht="25.5" customHeight="1" r="14">
      <c r="A14" s="3" t="s">
        <v>26</v>
      </c>
      <c r="B14" s="3">
        <v>18</v>
      </c>
      <c r="C14" s="3">
        <v>18</v>
      </c>
      <c r="D14" s="3"/>
      <c r="E14" s="3"/>
      <c r="F14" s="3"/>
      <c r="G14" s="3">
        <f>H14+N14+AD14</f>
        <v>3432628</v>
      </c>
      <c r="H14" s="3">
        <f>I14+J14+K14+L14</f>
        <v>2724184</v>
      </c>
      <c r="I14" s="3">
        <v>539412</v>
      </c>
      <c r="J14" s="3">
        <v>1900764</v>
      </c>
      <c r="K14" s="3">
        <v>203008</v>
      </c>
      <c r="L14" s="3">
        <v>81000</v>
      </c>
      <c r="M14" s="3"/>
      <c r="N14" s="3">
        <f>O14+P14+Q14+R14+S14+T14+U14+V14+X14+AA14+AC14</f>
        <v>409908</v>
      </c>
      <c r="O14" s="3">
        <v>9900</v>
      </c>
      <c r="P14" s="3">
        <v>3960</v>
      </c>
      <c r="Q14" s="3">
        <v>1980</v>
      </c>
      <c r="R14" s="3">
        <v>9900</v>
      </c>
      <c r="S14" s="3">
        <v>19008</v>
      </c>
      <c r="T14" s="3">
        <v>75780</v>
      </c>
      <c r="U14" s="3">
        <v>237600</v>
      </c>
      <c r="V14" s="3">
        <v>3960</v>
      </c>
      <c r="W14" s="3"/>
      <c r="X14" s="3">
        <v>5940</v>
      </c>
      <c r="Y14" s="3"/>
      <c r="Z14" s="3"/>
      <c r="AA14" s="3">
        <v>1080</v>
      </c>
      <c r="AB14" s="3"/>
      <c r="AC14" s="3">
        <v>40800</v>
      </c>
      <c r="AD14" s="3">
        <v>298536</v>
      </c>
      <c r="AE14" s="3"/>
      <c r="AF14" s="3"/>
      <c r="AG14" s="3">
        <v>298536</v>
      </c>
    </row>
    <row ht="25.5" customHeight="1" r="15">
      <c r="A15" s="3" t="s">
        <v>71</v>
      </c>
      <c r="B15" s="3">
        <v>163</v>
      </c>
      <c r="C15" s="3">
        <v>13</v>
      </c>
      <c r="D15" s="3"/>
      <c r="E15" s="3">
        <v>150</v>
      </c>
      <c r="F15" s="3"/>
      <c r="G15" s="3">
        <f>H15+N15+AD15</f>
        <v>4025229</v>
      </c>
      <c r="H15" s="3">
        <f>I15+J15+K15+L15+M15</f>
        <v>3246881</v>
      </c>
      <c r="I15" s="3">
        <v>367800</v>
      </c>
      <c r="J15" s="3">
        <v>1326084</v>
      </c>
      <c r="K15" s="3">
        <v>140897</v>
      </c>
      <c r="L15" s="3">
        <v>58500</v>
      </c>
      <c r="M15" s="3">
        <v>1353600</v>
      </c>
      <c r="N15" s="3">
        <f>O15+P15+Q15+R15+S15+T15+U15+V15+X15+AA15+AC15</f>
        <v>570940</v>
      </c>
      <c r="O15" s="3">
        <v>6500</v>
      </c>
      <c r="P15" s="3">
        <v>2600</v>
      </c>
      <c r="Q15" s="3">
        <v>1300</v>
      </c>
      <c r="R15" s="3">
        <v>6500</v>
      </c>
      <c r="S15" s="3">
        <v>12480</v>
      </c>
      <c r="T15" s="3">
        <v>370480</v>
      </c>
      <c r="U15" s="3">
        <v>156000</v>
      </c>
      <c r="V15" s="3">
        <v>2600</v>
      </c>
      <c r="W15" s="3"/>
      <c r="X15" s="3">
        <v>3900</v>
      </c>
      <c r="Y15" s="3"/>
      <c r="Z15" s="3"/>
      <c r="AA15" s="3">
        <v>780</v>
      </c>
      <c r="AB15" s="3"/>
      <c r="AC15" s="3">
        <v>7800</v>
      </c>
      <c r="AD15" s="3">
        <v>207408</v>
      </c>
      <c r="AE15" s="3"/>
      <c r="AF15" s="3"/>
      <c r="AG15" s="3">
        <v>207408</v>
      </c>
    </row>
    <row ht="25.5" customHeight="1" r="16">
      <c r="A16" s="3" t="s">
        <v>27</v>
      </c>
      <c r="B16" s="3">
        <v>12</v>
      </c>
      <c r="C16" s="3">
        <v>12</v>
      </c>
      <c r="D16" s="3"/>
      <c r="E16" s="3"/>
      <c r="F16" s="3"/>
      <c r="G16" s="3">
        <f>H16+N16+AD16</f>
        <v>2264866</v>
      </c>
      <c r="H16" s="3">
        <f>I16+J16+K16+L16</f>
        <v>1767914</v>
      </c>
      <c r="I16" s="3">
        <v>345444</v>
      </c>
      <c r="J16" s="3">
        <v>1236852</v>
      </c>
      <c r="K16" s="3">
        <v>131618</v>
      </c>
      <c r="L16" s="3">
        <v>54000</v>
      </c>
      <c r="M16" s="3"/>
      <c r="N16" s="3">
        <f>O16+P16+Q16+R16+S16+T16+U16+V16+X16+AA16+AB16+AC16</f>
        <v>303272</v>
      </c>
      <c r="O16" s="3">
        <v>6600</v>
      </c>
      <c r="P16" s="3">
        <v>2640</v>
      </c>
      <c r="Q16" s="3">
        <v>1320</v>
      </c>
      <c r="R16" s="3">
        <v>6600</v>
      </c>
      <c r="S16" s="3">
        <v>12672</v>
      </c>
      <c r="T16" s="3">
        <v>50520</v>
      </c>
      <c r="U16" s="3">
        <v>158400</v>
      </c>
      <c r="V16" s="3">
        <v>2640</v>
      </c>
      <c r="W16" s="3"/>
      <c r="X16" s="3">
        <v>3960</v>
      </c>
      <c r="Y16" s="3"/>
      <c r="Z16" s="3"/>
      <c r="AA16" s="3">
        <v>720</v>
      </c>
      <c r="AB16" s="3">
        <v>50000</v>
      </c>
      <c r="AC16" s="3">
        <v>7200</v>
      </c>
      <c r="AD16" s="3">
        <v>193680</v>
      </c>
      <c r="AE16" s="3"/>
      <c r="AF16" s="3"/>
      <c r="AG16" s="3">
        <v>193680</v>
      </c>
    </row>
    <row ht="25.5" customHeight="1" r="17">
      <c r="A17" s="3" t="s">
        <v>55</v>
      </c>
      <c r="B17" s="3">
        <v>7</v>
      </c>
      <c r="C17" s="3">
        <v>7</v>
      </c>
      <c r="D17" s="3"/>
      <c r="E17" s="3"/>
      <c r="F17" s="3"/>
      <c r="G17" s="3">
        <f>H17+N17+AD17</f>
        <v>1420295</v>
      </c>
      <c r="H17" s="3">
        <f>I17+J17+K17+L17</f>
        <v>1156081</v>
      </c>
      <c r="I17" s="3">
        <v>234804</v>
      </c>
      <c r="J17" s="3">
        <v>803400</v>
      </c>
      <c r="K17" s="3">
        <v>86377</v>
      </c>
      <c r="L17" s="3">
        <v>31500</v>
      </c>
      <c r="M17" s="3"/>
      <c r="N17" s="3">
        <f>O17+P17+Q17+R17+S17+T17+U17+V17+X17+AA17+AC17</f>
        <v>137410</v>
      </c>
      <c r="O17" s="3">
        <v>3500</v>
      </c>
      <c r="P17" s="3">
        <v>1400</v>
      </c>
      <c r="Q17" s="3">
        <v>700</v>
      </c>
      <c r="R17" s="3">
        <v>3500</v>
      </c>
      <c r="S17" s="3">
        <v>6720</v>
      </c>
      <c r="T17" s="3">
        <v>29470</v>
      </c>
      <c r="U17" s="3">
        <v>84000</v>
      </c>
      <c r="V17" s="3">
        <v>1400</v>
      </c>
      <c r="W17" s="3"/>
      <c r="X17" s="3">
        <v>2100</v>
      </c>
      <c r="Y17" s="3"/>
      <c r="Z17" s="3"/>
      <c r="AA17" s="3">
        <v>420</v>
      </c>
      <c r="AB17" s="3"/>
      <c r="AC17" s="3">
        <v>4200</v>
      </c>
      <c r="AD17" s="3">
        <v>126804</v>
      </c>
      <c r="AE17" s="3"/>
      <c r="AF17" s="3"/>
      <c r="AG17" s="3">
        <v>126804</v>
      </c>
    </row>
    <row ht="25.5" customHeight="1" r="18">
      <c r="A18" s="3" t="s">
        <v>63</v>
      </c>
      <c r="B18" s="3">
        <v>6</v>
      </c>
      <c r="C18" s="3">
        <v>6</v>
      </c>
      <c r="D18" s="3"/>
      <c r="E18" s="3"/>
      <c r="F18" s="3"/>
      <c r="G18" s="3">
        <f>H18+N18+AD18</f>
        <v>1156106</v>
      </c>
      <c r="H18" s="3">
        <f>I18+J18+K18+L18</f>
        <v>935762</v>
      </c>
      <c r="I18" s="3">
        <v>185940</v>
      </c>
      <c r="J18" s="3">
        <v>653028</v>
      </c>
      <c r="K18" s="3">
        <v>69794</v>
      </c>
      <c r="L18" s="3">
        <v>27000</v>
      </c>
      <c r="M18" s="3"/>
      <c r="N18" s="3">
        <f>O18+P18+Q18+R18+S18+T18+U18+V18+X18+AA18+AC18</f>
        <v>117780</v>
      </c>
      <c r="O18" s="3">
        <v>3000</v>
      </c>
      <c r="P18" s="3">
        <v>1200</v>
      </c>
      <c r="Q18" s="3">
        <v>600</v>
      </c>
      <c r="R18" s="3">
        <v>3000</v>
      </c>
      <c r="S18" s="3">
        <v>5760</v>
      </c>
      <c r="T18" s="3">
        <v>25260</v>
      </c>
      <c r="U18" s="3">
        <v>72000</v>
      </c>
      <c r="V18" s="3">
        <v>1200</v>
      </c>
      <c r="W18" s="3"/>
      <c r="X18" s="3">
        <v>1800</v>
      </c>
      <c r="Y18" s="3"/>
      <c r="Z18" s="3"/>
      <c r="AA18" s="3">
        <v>360</v>
      </c>
      <c r="AB18" s="3"/>
      <c r="AC18" s="3">
        <v>3600</v>
      </c>
      <c r="AD18" s="3">
        <v>102564</v>
      </c>
      <c r="AE18" s="3"/>
      <c r="AF18" s="3"/>
      <c r="AG18" s="3">
        <v>102564</v>
      </c>
    </row>
    <row ht="25.5" customHeight="1" r="19">
      <c r="A19" s="3" t="s">
        <v>23</v>
      </c>
      <c r="B19" s="3">
        <v>29</v>
      </c>
      <c r="C19" s="3">
        <v>13</v>
      </c>
      <c r="D19" s="3">
        <v>16</v>
      </c>
      <c r="E19" s="3"/>
      <c r="F19" s="3"/>
      <c r="G19" s="3">
        <f>H19+N19+AD19</f>
        <v>3962572</v>
      </c>
      <c r="H19" s="3">
        <f>I19+J19+K19+L19+M19</f>
        <v>3140210</v>
      </c>
      <c r="I19" s="3">
        <v>559464</v>
      </c>
      <c r="J19" s="3">
        <v>1831056</v>
      </c>
      <c r="K19" s="3">
        <v>198950</v>
      </c>
      <c r="L19" s="3">
        <v>58500</v>
      </c>
      <c r="M19" s="3">
        <v>492240</v>
      </c>
      <c r="N19" s="3">
        <f>O19+P19+Q19+R19+S19+T19+U19+V19+W19+X19+AA19+AC19</f>
        <v>531434</v>
      </c>
      <c r="O19" s="3">
        <v>8450</v>
      </c>
      <c r="P19" s="3">
        <v>3380</v>
      </c>
      <c r="Q19" s="3">
        <v>1690</v>
      </c>
      <c r="R19" s="3">
        <v>8450</v>
      </c>
      <c r="S19" s="3">
        <v>16224</v>
      </c>
      <c r="T19" s="3">
        <v>88410</v>
      </c>
      <c r="U19" s="3">
        <v>202800</v>
      </c>
      <c r="V19" s="3">
        <v>3380</v>
      </c>
      <c r="W19" s="3">
        <v>65000</v>
      </c>
      <c r="X19" s="3">
        <v>5070</v>
      </c>
      <c r="Y19" s="3"/>
      <c r="Z19" s="3"/>
      <c r="AA19" s="3">
        <v>780</v>
      </c>
      <c r="AB19" s="3"/>
      <c r="AC19" s="3">
        <v>127800</v>
      </c>
      <c r="AD19" s="3">
        <v>290928</v>
      </c>
      <c r="AE19" s="3"/>
      <c r="AF19" s="3"/>
      <c r="AG19" s="3">
        <v>290928</v>
      </c>
    </row>
    <row ht="25.5" customHeight="1" r="20">
      <c r="A20" s="3" t="s">
        <v>24</v>
      </c>
      <c r="B20" s="3">
        <v>15</v>
      </c>
      <c r="C20" s="3">
        <v>15</v>
      </c>
      <c r="D20" s="3"/>
      <c r="E20" s="3"/>
      <c r="F20" s="3"/>
      <c r="G20" s="3">
        <f>H20+N20+AD20</f>
        <v>5362881</v>
      </c>
      <c r="H20" s="3">
        <f>I20+J20+K20+L20</f>
        <v>2037909</v>
      </c>
      <c r="I20" s="3">
        <v>382848</v>
      </c>
      <c r="J20" s="3">
        <v>1436268</v>
      </c>
      <c r="K20" s="3">
        <v>151293</v>
      </c>
      <c r="L20" s="3">
        <v>67500</v>
      </c>
      <c r="M20" s="3"/>
      <c r="N20" s="3">
        <f>O20+P20+Q20+R20+S20+T20+U20+V20+X20+Y20+Z20+AA20+AB20+AC20</f>
        <v>3101928</v>
      </c>
      <c r="O20" s="3">
        <v>4275</v>
      </c>
      <c r="P20" s="3">
        <v>1710</v>
      </c>
      <c r="Q20" s="3">
        <v>1635</v>
      </c>
      <c r="R20" s="3">
        <v>8175</v>
      </c>
      <c r="S20" s="3">
        <v>8208</v>
      </c>
      <c r="T20" s="3">
        <v>63150</v>
      </c>
      <c r="U20" s="3">
        <v>390600</v>
      </c>
      <c r="V20" s="3">
        <v>1710</v>
      </c>
      <c r="W20" s="3"/>
      <c r="X20" s="3">
        <v>2565</v>
      </c>
      <c r="Y20" s="3">
        <v>558000</v>
      </c>
      <c r="Z20" s="3">
        <v>82000</v>
      </c>
      <c r="AA20" s="3">
        <v>900</v>
      </c>
      <c r="AB20" s="3">
        <v>1960000</v>
      </c>
      <c r="AC20" s="3">
        <v>19000</v>
      </c>
      <c r="AD20" s="3">
        <v>223044</v>
      </c>
      <c r="AE20" s="3"/>
      <c r="AF20" s="3"/>
      <c r="AG20" s="3">
        <v>223044</v>
      </c>
    </row>
    <row ht="25.5" customHeight="1" r="21">
      <c r="A21" s="3" t="s">
        <v>122</v>
      </c>
      <c r="B21" s="3">
        <v>5</v>
      </c>
      <c r="C21" s="3">
        <v>5</v>
      </c>
      <c r="D21" s="3"/>
      <c r="E21" s="3"/>
      <c r="F21" s="3"/>
      <c r="G21" s="3">
        <f>H21+N21+AD21</f>
        <v>485363</v>
      </c>
      <c r="H21" s="3">
        <f>I21+J21+K21+L21</f>
        <v>418809</v>
      </c>
      <c r="I21" s="3">
        <v>55152</v>
      </c>
      <c r="J21" s="3">
        <v>310764</v>
      </c>
      <c r="K21" s="3">
        <v>30393</v>
      </c>
      <c r="L21" s="3">
        <v>22500</v>
      </c>
      <c r="M21" s="3"/>
      <c r="N21" s="3">
        <v>21050</v>
      </c>
      <c r="O21" s="3"/>
      <c r="P21" s="3"/>
      <c r="Q21" s="3"/>
      <c r="R21" s="3"/>
      <c r="S21" s="3"/>
      <c r="T21" s="3">
        <v>21050</v>
      </c>
      <c r="U21" s="3"/>
      <c r="V21" s="3"/>
      <c r="W21" s="3"/>
      <c r="X21" s="3"/>
      <c r="Y21" s="3"/>
      <c r="Z21" s="3"/>
      <c r="AA21" s="3"/>
      <c r="AB21" s="3"/>
      <c r="AC21" s="3"/>
      <c r="AD21" s="3">
        <v>45504</v>
      </c>
      <c r="AE21" s="3"/>
      <c r="AF21" s="3"/>
      <c r="AG21" s="3">
        <v>45504</v>
      </c>
    </row>
    <row ht="25.5" customHeight="1" r="22">
      <c r="A22" s="3" t="s">
        <v>58</v>
      </c>
      <c r="B22" s="3">
        <v>2</v>
      </c>
      <c r="C22" s="3">
        <v>2</v>
      </c>
      <c r="D22" s="3"/>
      <c r="E22" s="3"/>
      <c r="F22" s="3"/>
      <c r="G22" s="3">
        <f>H22+N22+AD22</f>
        <v>485777.5</v>
      </c>
      <c r="H22" s="3">
        <f>I22+J22+K22+L22</f>
        <v>319941.5</v>
      </c>
      <c r="I22" s="3">
        <v>62676</v>
      </c>
      <c r="J22" s="3">
        <v>224790</v>
      </c>
      <c r="K22" s="3">
        <v>23475.5</v>
      </c>
      <c r="L22" s="3">
        <v>9000</v>
      </c>
      <c r="M22" s="3"/>
      <c r="N22" s="3">
        <f>O22+P22+Q22+R22+S22+T22+U22+V22+X22+AA22+AB22+AC22</f>
        <v>130712</v>
      </c>
      <c r="O22" s="3">
        <v>1100</v>
      </c>
      <c r="P22" s="3">
        <v>440</v>
      </c>
      <c r="Q22" s="3">
        <v>220</v>
      </c>
      <c r="R22" s="3">
        <v>1100</v>
      </c>
      <c r="S22" s="3">
        <v>2112</v>
      </c>
      <c r="T22" s="3">
        <v>8420</v>
      </c>
      <c r="U22" s="3">
        <v>32400</v>
      </c>
      <c r="V22" s="3">
        <v>440</v>
      </c>
      <c r="W22" s="3"/>
      <c r="X22" s="3">
        <v>660</v>
      </c>
      <c r="Y22" s="3"/>
      <c r="Z22" s="3"/>
      <c r="AA22" s="3">
        <v>120</v>
      </c>
      <c r="AB22" s="3">
        <v>82500</v>
      </c>
      <c r="AC22" s="3">
        <v>1200</v>
      </c>
      <c r="AD22" s="3">
        <v>35124</v>
      </c>
      <c r="AE22" s="3"/>
      <c r="AF22" s="3"/>
      <c r="AG22" s="3">
        <v>35124</v>
      </c>
    </row>
    <row ht="25.5" customHeight="1" r="23">
      <c r="A23" s="3" t="s">
        <v>35</v>
      </c>
      <c r="B23" s="3">
        <v>9</v>
      </c>
      <c r="C23" s="3">
        <v>9</v>
      </c>
      <c r="D23" s="3"/>
      <c r="E23" s="3"/>
      <c r="F23" s="3"/>
      <c r="G23" s="3">
        <f>H23+N23+AD23</f>
        <v>2247381.75</v>
      </c>
      <c r="H23" s="3">
        <f>I23+J23+K23+L23</f>
        <v>1266411.75</v>
      </c>
      <c r="I23" s="3">
        <v>242364</v>
      </c>
      <c r="J23" s="3">
        <v>889413</v>
      </c>
      <c r="K23" s="3">
        <v>94134.75</v>
      </c>
      <c r="L23" s="3">
        <v>40500</v>
      </c>
      <c r="M23" s="3"/>
      <c r="N23" s="3">
        <f>O23+P23+Q23+R23+S23+T23+U23+V23+X23+AA23+AB23+AC23</f>
        <v>842322</v>
      </c>
      <c r="O23" s="3">
        <v>4100</v>
      </c>
      <c r="P23" s="3">
        <v>1640</v>
      </c>
      <c r="Q23" s="3">
        <v>820</v>
      </c>
      <c r="R23" s="3">
        <v>4100</v>
      </c>
      <c r="S23" s="3">
        <v>7872</v>
      </c>
      <c r="T23" s="3">
        <v>37890</v>
      </c>
      <c r="U23" s="3">
        <v>98400</v>
      </c>
      <c r="V23" s="3">
        <v>1640</v>
      </c>
      <c r="W23" s="3"/>
      <c r="X23" s="3">
        <v>2460</v>
      </c>
      <c r="Y23" s="3"/>
      <c r="Z23" s="3"/>
      <c r="AA23" s="3">
        <v>540</v>
      </c>
      <c r="AB23" s="3">
        <v>75000</v>
      </c>
      <c r="AC23" s="3">
        <v>607860</v>
      </c>
      <c r="AD23" s="3">
        <v>138648</v>
      </c>
      <c r="AE23" s="3"/>
      <c r="AF23" s="3"/>
      <c r="AG23" s="3">
        <v>138648</v>
      </c>
    </row>
    <row ht="25.5" customHeight="1" r="24">
      <c r="A24" s="3" t="s">
        <v>61</v>
      </c>
      <c r="B24" s="3">
        <v>2</v>
      </c>
      <c r="C24" s="3">
        <v>2</v>
      </c>
      <c r="D24" s="3"/>
      <c r="E24" s="3"/>
      <c r="F24" s="3"/>
      <c r="G24" s="3">
        <f>H24+N24+AD24</f>
        <v>446541.5</v>
      </c>
      <c r="H24" s="3">
        <f>I24+J24+K24+L24</f>
        <v>317469.5</v>
      </c>
      <c r="I24" s="3">
        <v>63372</v>
      </c>
      <c r="J24" s="3">
        <v>221406</v>
      </c>
      <c r="K24" s="3">
        <v>23691.5</v>
      </c>
      <c r="L24" s="3">
        <v>9000</v>
      </c>
      <c r="M24" s="3"/>
      <c r="N24" s="3">
        <f>O24+P24+Q24+R24+S24+T24+U24+V24+X24+AA24+AB24+AC24</f>
        <v>94260</v>
      </c>
      <c r="O24" s="3">
        <v>1000</v>
      </c>
      <c r="P24" s="3">
        <v>400</v>
      </c>
      <c r="Q24" s="3">
        <v>200</v>
      </c>
      <c r="R24" s="3">
        <v>1000</v>
      </c>
      <c r="S24" s="3">
        <v>1920</v>
      </c>
      <c r="T24" s="3">
        <v>8420</v>
      </c>
      <c r="U24" s="3">
        <v>24000</v>
      </c>
      <c r="V24" s="3">
        <v>400</v>
      </c>
      <c r="W24" s="3"/>
      <c r="X24" s="3">
        <v>600</v>
      </c>
      <c r="Y24" s="3"/>
      <c r="Z24" s="3"/>
      <c r="AA24" s="3">
        <v>120</v>
      </c>
      <c r="AB24" s="3">
        <v>55000</v>
      </c>
      <c r="AC24" s="3">
        <v>1200</v>
      </c>
      <c r="AD24" s="3">
        <v>34812</v>
      </c>
      <c r="AE24" s="3"/>
      <c r="AF24" s="3"/>
      <c r="AG24" s="3">
        <v>34812</v>
      </c>
    </row>
    <row ht="25.5" customHeight="1" r="25">
      <c r="A25" s="3" t="s">
        <v>64</v>
      </c>
      <c r="B25" s="3">
        <v>15</v>
      </c>
      <c r="C25" s="3">
        <v>4</v>
      </c>
      <c r="D25" s="3">
        <v>11</v>
      </c>
      <c r="E25" s="3"/>
      <c r="F25" s="3"/>
      <c r="G25" s="3">
        <f>H25+N25+AD25</f>
        <v>794637.25</v>
      </c>
      <c r="H25" s="3">
        <f>I25+J25+K25+L25+M25</f>
        <v>593114.25</v>
      </c>
      <c r="I25" s="3">
        <v>109968</v>
      </c>
      <c r="J25" s="3">
        <v>403719</v>
      </c>
      <c r="K25" s="3">
        <v>42727.25</v>
      </c>
      <c r="L25" s="3">
        <v>18000</v>
      </c>
      <c r="M25" s="3">
        <v>18700</v>
      </c>
      <c r="N25" s="3">
        <f>O25+P25+Q25+R25+S25+T25+U25+V25+X25+AA25+AB25+AC25</f>
        <v>138607</v>
      </c>
      <c r="O25" s="3">
        <v>1975</v>
      </c>
      <c r="P25" s="3">
        <v>570</v>
      </c>
      <c r="Q25" s="3">
        <v>380</v>
      </c>
      <c r="R25" s="3">
        <v>1900</v>
      </c>
      <c r="S25" s="3">
        <v>3647</v>
      </c>
      <c r="T25" s="3">
        <v>39995</v>
      </c>
      <c r="U25" s="3">
        <v>45600</v>
      </c>
      <c r="V25" s="3">
        <v>760</v>
      </c>
      <c r="W25" s="3"/>
      <c r="X25" s="3">
        <v>1140</v>
      </c>
      <c r="Y25" s="3"/>
      <c r="Z25" s="3"/>
      <c r="AA25" s="3">
        <v>240</v>
      </c>
      <c r="AB25" s="3">
        <v>40000</v>
      </c>
      <c r="AC25" s="3">
        <v>2400</v>
      </c>
      <c r="AD25" s="3">
        <v>62916</v>
      </c>
      <c r="AE25" s="3"/>
      <c r="AF25" s="3"/>
      <c r="AG25" s="3">
        <v>62916</v>
      </c>
    </row>
    <row ht="25.5" customHeight="1" r="26">
      <c r="A26" s="3" t="s">
        <v>36</v>
      </c>
      <c r="B26" s="3">
        <v>10</v>
      </c>
      <c r="C26" s="3">
        <v>10</v>
      </c>
      <c r="D26" s="3"/>
      <c r="E26" s="3"/>
      <c r="F26" s="3"/>
      <c r="G26" s="3">
        <f>H26+N26+AD26</f>
        <v>1869705.25</v>
      </c>
      <c r="H26" s="3">
        <f>I26+J26+K26+L26</f>
        <v>1427405.25</v>
      </c>
      <c r="I26" s="3">
        <v>276144</v>
      </c>
      <c r="J26" s="3">
        <v>1000107</v>
      </c>
      <c r="K26" s="3">
        <v>106154.25</v>
      </c>
      <c r="L26" s="3">
        <v>45000</v>
      </c>
      <c r="M26" s="3"/>
      <c r="N26" s="3">
        <f>O26+P26+Q26+R26+S26+T26+U26+V26+X26+AA26+AB26+AC26</f>
        <v>285988</v>
      </c>
      <c r="O26" s="3">
        <v>5500</v>
      </c>
      <c r="P26" s="3">
        <v>2200</v>
      </c>
      <c r="Q26" s="3">
        <v>1100</v>
      </c>
      <c r="R26" s="3">
        <v>5500</v>
      </c>
      <c r="S26" s="3">
        <v>10560</v>
      </c>
      <c r="T26" s="3">
        <v>42100</v>
      </c>
      <c r="U26" s="3">
        <v>132000</v>
      </c>
      <c r="V26" s="3">
        <v>2200</v>
      </c>
      <c r="W26" s="3"/>
      <c r="X26" s="3">
        <v>3210</v>
      </c>
      <c r="Y26" s="3"/>
      <c r="Z26" s="3"/>
      <c r="AA26" s="3">
        <v>618</v>
      </c>
      <c r="AB26" s="3">
        <v>75000</v>
      </c>
      <c r="AC26" s="3">
        <v>6000</v>
      </c>
      <c r="AD26" s="3">
        <v>156312</v>
      </c>
      <c r="AE26" s="3"/>
      <c r="AF26" s="3"/>
      <c r="AG26" s="3">
        <v>156312</v>
      </c>
    </row>
    <row ht="25.5" customHeight="1" r="27">
      <c r="A27" s="3" t="s">
        <v>37</v>
      </c>
      <c r="B27" s="3">
        <v>5</v>
      </c>
      <c r="C27" s="3">
        <v>5</v>
      </c>
      <c r="D27" s="3"/>
      <c r="E27" s="3"/>
      <c r="F27" s="3"/>
      <c r="G27" s="3">
        <f>H27+N27+AD27</f>
        <v>914549.25</v>
      </c>
      <c r="H27" s="3">
        <f>I27+J27+K27+L27</f>
        <v>729135.25</v>
      </c>
      <c r="I27" s="3">
        <v>142200</v>
      </c>
      <c r="J27" s="3">
        <v>510171</v>
      </c>
      <c r="K27" s="3">
        <v>54264.25</v>
      </c>
      <c r="L27" s="3">
        <v>22500</v>
      </c>
      <c r="M27" s="3"/>
      <c r="N27" s="3">
        <f>O27+P27+Q27+R27+S27+T27+U27+V27+X27+AA27+AC27</f>
        <v>105530</v>
      </c>
      <c r="O27" s="3">
        <v>2750</v>
      </c>
      <c r="P27" s="3">
        <v>1100</v>
      </c>
      <c r="Q27" s="3">
        <v>550</v>
      </c>
      <c r="R27" s="3">
        <v>2750</v>
      </c>
      <c r="S27" s="3">
        <v>5280</v>
      </c>
      <c r="T27" s="3">
        <v>21050</v>
      </c>
      <c r="U27" s="3">
        <v>66000</v>
      </c>
      <c r="V27" s="3">
        <v>1100</v>
      </c>
      <c r="W27" s="3"/>
      <c r="X27" s="3">
        <v>1650</v>
      </c>
      <c r="Y27" s="3"/>
      <c r="Z27" s="3"/>
      <c r="AA27" s="3">
        <v>300</v>
      </c>
      <c r="AB27" s="3"/>
      <c r="AC27" s="3">
        <v>3000</v>
      </c>
      <c r="AD27" s="3">
        <v>79884</v>
      </c>
      <c r="AE27" s="3"/>
      <c r="AF27" s="3"/>
      <c r="AG27" s="3">
        <v>79884</v>
      </c>
    </row>
    <row ht="25.5" customHeight="1" r="28">
      <c r="A28" s="3" t="s">
        <v>73</v>
      </c>
      <c r="B28" s="3">
        <v>4</v>
      </c>
      <c r="C28" s="3">
        <v>4</v>
      </c>
      <c r="D28" s="3"/>
      <c r="E28" s="3"/>
      <c r="F28" s="3"/>
      <c r="G28" s="3">
        <f>H28+N28+AD28</f>
        <v>660904</v>
      </c>
      <c r="H28" s="3">
        <f>I28+J28+K28+L28</f>
        <v>511452</v>
      </c>
      <c r="I28" s="3">
        <v>95316</v>
      </c>
      <c r="J28" s="3">
        <v>360252</v>
      </c>
      <c r="K28" s="3">
        <v>37884</v>
      </c>
      <c r="L28" s="3">
        <v>18000</v>
      </c>
      <c r="M28" s="3"/>
      <c r="N28" s="3">
        <f>O28+P28+Q28+R28+S28+T28+U28+V28+X28+AA28+AB28+AC28</f>
        <v>93520</v>
      </c>
      <c r="O28" s="3">
        <v>2000</v>
      </c>
      <c r="P28" s="3">
        <v>800</v>
      </c>
      <c r="Q28" s="3">
        <v>400</v>
      </c>
      <c r="R28" s="3">
        <v>2000</v>
      </c>
      <c r="S28" s="3">
        <v>3840</v>
      </c>
      <c r="T28" s="3">
        <v>16840</v>
      </c>
      <c r="U28" s="3">
        <v>48000</v>
      </c>
      <c r="V28" s="3">
        <v>800</v>
      </c>
      <c r="W28" s="3"/>
      <c r="X28" s="3">
        <v>1200</v>
      </c>
      <c r="Y28" s="3"/>
      <c r="Z28" s="3"/>
      <c r="AA28" s="3">
        <v>240</v>
      </c>
      <c r="AB28" s="3">
        <v>15000</v>
      </c>
      <c r="AC28" s="3">
        <v>2400</v>
      </c>
      <c r="AD28" s="3">
        <v>55932</v>
      </c>
      <c r="AE28" s="3"/>
      <c r="AF28" s="3"/>
      <c r="AG28" s="3">
        <v>55932</v>
      </c>
    </row>
    <row ht="25.5" customHeight="1" r="29">
      <c r="A29" s="3" t="s">
        <v>62</v>
      </c>
      <c r="B29" s="3">
        <v>7</v>
      </c>
      <c r="C29" s="3">
        <v>7</v>
      </c>
      <c r="D29" s="3"/>
      <c r="E29" s="3"/>
      <c r="F29" s="3"/>
      <c r="G29" s="3">
        <f>H29+N29+AD29</f>
        <v>1195125.25</v>
      </c>
      <c r="H29" s="3">
        <f>I29+J29+K29+L29</f>
        <v>953339.25</v>
      </c>
      <c r="I29" s="3">
        <v>180012</v>
      </c>
      <c r="J29" s="3">
        <v>671325</v>
      </c>
      <c r="K29" s="3">
        <v>70502.25</v>
      </c>
      <c r="L29" s="3">
        <v>31500</v>
      </c>
      <c r="M29" s="3"/>
      <c r="N29" s="3">
        <f>O29+P29+Q29+R29+S29+T29+U29+V29+X29+AA29+AC29</f>
        <v>137410</v>
      </c>
      <c r="O29" s="3">
        <v>3500</v>
      </c>
      <c r="P29" s="3">
        <v>1400</v>
      </c>
      <c r="Q29" s="3">
        <v>700</v>
      </c>
      <c r="R29" s="3">
        <v>3500</v>
      </c>
      <c r="S29" s="3">
        <v>6720</v>
      </c>
      <c r="T29" s="3">
        <v>29470</v>
      </c>
      <c r="U29" s="3">
        <v>84000</v>
      </c>
      <c r="V29" s="3">
        <v>1400</v>
      </c>
      <c r="W29" s="3"/>
      <c r="X29" s="3">
        <v>2100</v>
      </c>
      <c r="Y29" s="3"/>
      <c r="Z29" s="3"/>
      <c r="AA29" s="3">
        <v>420</v>
      </c>
      <c r="AB29" s="3"/>
      <c r="AC29" s="3">
        <v>4200</v>
      </c>
      <c r="AD29" s="3">
        <v>104376</v>
      </c>
      <c r="AE29" s="3"/>
      <c r="AF29" s="3"/>
      <c r="AG29" s="3">
        <v>104376</v>
      </c>
    </row>
    <row ht="25.5" customHeight="1" r="30">
      <c r="A30" s="3" t="s">
        <v>38</v>
      </c>
      <c r="B30" s="3">
        <v>8</v>
      </c>
      <c r="C30" s="3">
        <v>8</v>
      </c>
      <c r="D30" s="3"/>
      <c r="E30" s="3"/>
      <c r="F30" s="3"/>
      <c r="G30" s="3">
        <f>H30+N30+AD30</f>
        <v>1553462.5</v>
      </c>
      <c r="H30" s="3">
        <f>I30+J30+K30+L30</f>
        <v>1190922.5</v>
      </c>
      <c r="I30" s="3">
        <v>232512</v>
      </c>
      <c r="J30" s="3">
        <v>833718</v>
      </c>
      <c r="K30" s="3">
        <v>88692.5</v>
      </c>
      <c r="L30" s="3">
        <v>36000</v>
      </c>
      <c r="M30" s="3"/>
      <c r="N30" s="3">
        <f>O30+P30+Q30+R30+S30+T30+U30+V30+X30+AA30+AB30+AC30</f>
        <v>232040</v>
      </c>
      <c r="O30" s="3">
        <v>4000</v>
      </c>
      <c r="P30" s="3">
        <v>1600</v>
      </c>
      <c r="Q30" s="3">
        <v>800</v>
      </c>
      <c r="R30" s="3">
        <v>4000</v>
      </c>
      <c r="S30" s="3">
        <v>7680</v>
      </c>
      <c r="T30" s="3">
        <v>33680</v>
      </c>
      <c r="U30" s="3">
        <v>96000</v>
      </c>
      <c r="V30" s="3">
        <v>1600</v>
      </c>
      <c r="W30" s="3"/>
      <c r="X30" s="3">
        <v>2400</v>
      </c>
      <c r="Y30" s="3"/>
      <c r="Z30" s="3"/>
      <c r="AA30" s="3">
        <v>480</v>
      </c>
      <c r="AB30" s="3">
        <v>75000</v>
      </c>
      <c r="AC30" s="3">
        <v>4800</v>
      </c>
      <c r="AD30" s="3">
        <v>130500</v>
      </c>
      <c r="AE30" s="3"/>
      <c r="AF30" s="3"/>
      <c r="AG30" s="3">
        <v>130500</v>
      </c>
    </row>
    <row ht="25.5" customHeight="1" r="31">
      <c r="A31" s="3" t="s">
        <v>21</v>
      </c>
      <c r="B31" s="3">
        <v>5</v>
      </c>
      <c r="C31" s="3">
        <v>5</v>
      </c>
      <c r="D31" s="3"/>
      <c r="E31" s="3"/>
      <c r="F31" s="3"/>
      <c r="G31" s="3">
        <f>H31+N31+AD31</f>
        <v>862624.75</v>
      </c>
      <c r="H31" s="3">
        <f>I31+J31+K31+L31</f>
        <v>682406.75</v>
      </c>
      <c r="I31" s="3">
        <v>129696</v>
      </c>
      <c r="J31" s="3">
        <v>479541</v>
      </c>
      <c r="K31" s="3">
        <v>50669.75</v>
      </c>
      <c r="L31" s="3">
        <v>22500</v>
      </c>
      <c r="M31" s="3"/>
      <c r="N31" s="3">
        <f>O31+P31+Q31+R31+S31+T31+U31+V31+X31+AA31+AC31</f>
        <v>105530</v>
      </c>
      <c r="O31" s="3">
        <v>2750</v>
      </c>
      <c r="P31" s="3">
        <v>1100</v>
      </c>
      <c r="Q31" s="3">
        <v>550</v>
      </c>
      <c r="R31" s="3">
        <v>2750</v>
      </c>
      <c r="S31" s="3">
        <v>5280</v>
      </c>
      <c r="T31" s="3">
        <v>21050</v>
      </c>
      <c r="U31" s="3">
        <v>66000</v>
      </c>
      <c r="V31" s="3">
        <v>1100</v>
      </c>
      <c r="W31" s="3"/>
      <c r="X31" s="3">
        <v>1650</v>
      </c>
      <c r="Y31" s="3"/>
      <c r="Z31" s="3"/>
      <c r="AA31" s="3">
        <v>300</v>
      </c>
      <c r="AB31" s="3"/>
      <c r="AC31" s="3">
        <v>3000</v>
      </c>
      <c r="AD31" s="3">
        <v>74688</v>
      </c>
      <c r="AE31" s="3"/>
      <c r="AF31" s="3"/>
      <c r="AG31" s="3">
        <v>74688</v>
      </c>
    </row>
    <row ht="25.5" customHeight="1" r="32">
      <c r="A32" s="3" t="s">
        <v>60</v>
      </c>
      <c r="B32" s="3">
        <v>7</v>
      </c>
      <c r="C32" s="3">
        <v>7</v>
      </c>
      <c r="D32" s="3"/>
      <c r="E32" s="3"/>
      <c r="F32" s="3"/>
      <c r="G32" s="3">
        <f>H32+N32+AD32</f>
        <v>1414714.5</v>
      </c>
      <c r="H32" s="3">
        <f>I32+J32+K32+L32</f>
        <v>1087740.5</v>
      </c>
      <c r="I32" s="3">
        <v>216492</v>
      </c>
      <c r="J32" s="3">
        <v>758628</v>
      </c>
      <c r="K32" s="3">
        <v>81120.5</v>
      </c>
      <c r="L32" s="3">
        <v>31500</v>
      </c>
      <c r="M32" s="3"/>
      <c r="N32" s="3">
        <f>O32+P32+Q32+R32+S32+T32+U32+V32+X32+AA32+AB32+AC32</f>
        <v>207742</v>
      </c>
      <c r="O32" s="3">
        <v>3850</v>
      </c>
      <c r="P32" s="3">
        <v>1540</v>
      </c>
      <c r="Q32" s="3">
        <v>770</v>
      </c>
      <c r="R32" s="3">
        <v>3850</v>
      </c>
      <c r="S32" s="3">
        <v>7392</v>
      </c>
      <c r="T32" s="3">
        <v>29470</v>
      </c>
      <c r="U32" s="3">
        <v>92400</v>
      </c>
      <c r="V32" s="3">
        <v>1540</v>
      </c>
      <c r="W32" s="3"/>
      <c r="X32" s="3">
        <v>2310</v>
      </c>
      <c r="Y32" s="3"/>
      <c r="Z32" s="3"/>
      <c r="AA32" s="3">
        <v>420</v>
      </c>
      <c r="AB32" s="3">
        <v>60000</v>
      </c>
      <c r="AC32" s="3">
        <v>4200</v>
      </c>
      <c r="AD32" s="3">
        <v>119232</v>
      </c>
      <c r="AE32" s="3"/>
      <c r="AF32" s="3"/>
      <c r="AG32" s="3">
        <v>119232</v>
      </c>
    </row>
    <row ht="25.5" customHeight="1" r="33">
      <c r="A33" s="3" t="s">
        <v>123</v>
      </c>
      <c r="B33" s="3">
        <v>3</v>
      </c>
      <c r="C33" s="3">
        <v>3</v>
      </c>
      <c r="D33" s="3"/>
      <c r="E33" s="3"/>
      <c r="F33" s="3"/>
      <c r="G33" s="3">
        <f>H33+N33+AD33</f>
        <v>617659</v>
      </c>
      <c r="H33" s="3">
        <f>I33+J33+K33+L33</f>
        <v>506371</v>
      </c>
      <c r="I33" s="3">
        <v>100932</v>
      </c>
      <c r="J33" s="3">
        <v>354732</v>
      </c>
      <c r="K33" s="3">
        <v>37207</v>
      </c>
      <c r="L33" s="3">
        <v>13500</v>
      </c>
      <c r="M33" s="3"/>
      <c r="N33" s="3">
        <f>O33+P33+Q33+R33+S33+T33+U33+V33+X33+AA33+AC33</f>
        <v>56676</v>
      </c>
      <c r="O33" s="3">
        <v>1425</v>
      </c>
      <c r="P33" s="3">
        <v>570</v>
      </c>
      <c r="Q33" s="3">
        <v>285</v>
      </c>
      <c r="R33" s="3">
        <v>1425</v>
      </c>
      <c r="S33" s="3">
        <v>2736</v>
      </c>
      <c r="T33" s="3">
        <v>12630</v>
      </c>
      <c r="U33" s="3">
        <v>34200</v>
      </c>
      <c r="V33" s="3">
        <v>570</v>
      </c>
      <c r="W33" s="3"/>
      <c r="X33" s="3">
        <v>855</v>
      </c>
      <c r="Y33" s="3"/>
      <c r="Z33" s="3"/>
      <c r="AA33" s="3">
        <v>180</v>
      </c>
      <c r="AB33" s="3"/>
      <c r="AC33" s="3">
        <v>1800</v>
      </c>
      <c r="AD33" s="3">
        <v>54612</v>
      </c>
      <c r="AE33" s="3"/>
      <c r="AF33" s="3"/>
      <c r="AG33" s="3">
        <v>54612</v>
      </c>
    </row>
    <row ht="25.5" customHeight="1" r="34">
      <c r="A34" s="3" t="s">
        <v>77</v>
      </c>
      <c r="B34" s="3">
        <v>5</v>
      </c>
      <c r="C34" s="3">
        <v>5</v>
      </c>
      <c r="D34" s="3"/>
      <c r="E34" s="3"/>
      <c r="F34" s="3"/>
      <c r="G34" s="3">
        <f>H34+N34+AD34</f>
        <v>901045</v>
      </c>
      <c r="H34" s="3">
        <f>I34+J34+K34+L34</f>
        <v>736919</v>
      </c>
      <c r="I34" s="3">
        <v>143892</v>
      </c>
      <c r="J34" s="3">
        <v>515664</v>
      </c>
      <c r="K34" s="3">
        <v>54863</v>
      </c>
      <c r="L34" s="3">
        <v>22500</v>
      </c>
      <c r="M34" s="3"/>
      <c r="N34" s="3">
        <f>O34+P34+Q34+R34+S34+T34+U34+V34+X34+AA34+AC34</f>
        <v>83390</v>
      </c>
      <c r="O34" s="3">
        <v>2000</v>
      </c>
      <c r="P34" s="3">
        <v>800</v>
      </c>
      <c r="Q34" s="3">
        <v>400</v>
      </c>
      <c r="R34" s="3">
        <v>2000</v>
      </c>
      <c r="S34" s="3">
        <v>3840</v>
      </c>
      <c r="T34" s="3">
        <v>21050</v>
      </c>
      <c r="U34" s="3">
        <v>48000</v>
      </c>
      <c r="V34" s="3">
        <v>800</v>
      </c>
      <c r="W34" s="3"/>
      <c r="X34" s="3">
        <v>1200</v>
      </c>
      <c r="Y34" s="3"/>
      <c r="Z34" s="3"/>
      <c r="AA34" s="3">
        <v>300</v>
      </c>
      <c r="AB34" s="3"/>
      <c r="AC34" s="3">
        <v>3000</v>
      </c>
      <c r="AD34" s="3">
        <v>80736</v>
      </c>
      <c r="AE34" s="3"/>
      <c r="AF34" s="3"/>
      <c r="AG34" s="3">
        <v>80736</v>
      </c>
    </row>
    <row ht="25.5" customHeight="1" r="35">
      <c r="A35" s="3" t="s">
        <v>59</v>
      </c>
      <c r="B35" s="3">
        <v>5</v>
      </c>
      <c r="C35" s="3">
        <v>5</v>
      </c>
      <c r="D35" s="3"/>
      <c r="E35" s="3"/>
      <c r="F35" s="3"/>
      <c r="G35" s="3">
        <f>H35+N35+AD35</f>
        <v>924493.5</v>
      </c>
      <c r="H35" s="3">
        <f>I35+J35+K35+L35</f>
        <v>738095.5</v>
      </c>
      <c r="I35" s="3">
        <v>144120</v>
      </c>
      <c r="J35" s="3">
        <v>516522</v>
      </c>
      <c r="K35" s="3">
        <v>54953.5</v>
      </c>
      <c r="L35" s="3">
        <v>22500</v>
      </c>
      <c r="M35" s="3"/>
      <c r="N35" s="3">
        <f>O35+P35+Q35+R35+S35+T35+U35+V35+X35+AA35+AC35</f>
        <v>105530</v>
      </c>
      <c r="O35" s="3">
        <v>2750</v>
      </c>
      <c r="P35" s="3">
        <v>1100</v>
      </c>
      <c r="Q35" s="3">
        <v>550</v>
      </c>
      <c r="R35" s="3">
        <v>2750</v>
      </c>
      <c r="S35" s="3">
        <v>5280</v>
      </c>
      <c r="T35" s="3">
        <v>21050</v>
      </c>
      <c r="U35" s="3">
        <v>66000</v>
      </c>
      <c r="V35" s="3">
        <v>1100</v>
      </c>
      <c r="W35" s="3"/>
      <c r="X35" s="3">
        <v>1650</v>
      </c>
      <c r="Y35" s="3"/>
      <c r="Z35" s="3"/>
      <c r="AA35" s="3">
        <v>300</v>
      </c>
      <c r="AB35" s="3"/>
      <c r="AC35" s="3">
        <v>3000</v>
      </c>
      <c r="AD35" s="3">
        <v>80868</v>
      </c>
      <c r="AE35" s="3"/>
      <c r="AF35" s="3"/>
      <c r="AG35" s="3">
        <v>80868</v>
      </c>
    </row>
    <row ht="25.5" customHeight="1" r="36">
      <c r="A36" s="3" t="s">
        <v>39</v>
      </c>
      <c r="B36" s="3">
        <v>6</v>
      </c>
      <c r="C36" s="3">
        <v>6</v>
      </c>
      <c r="D36" s="3"/>
      <c r="E36" s="3"/>
      <c r="F36" s="3"/>
      <c r="G36" s="3">
        <f>H36+N36+AD36</f>
        <v>1290851.75</v>
      </c>
      <c r="H36" s="3">
        <f>I36+J36+K36+L36</f>
        <v>945547.75</v>
      </c>
      <c r="I36" s="3">
        <v>188616</v>
      </c>
      <c r="J36" s="3">
        <v>659385</v>
      </c>
      <c r="K36" s="3">
        <v>70546.75</v>
      </c>
      <c r="L36" s="3">
        <v>27000</v>
      </c>
      <c r="M36" s="3"/>
      <c r="N36" s="3">
        <f>O36+P36+Q36+R36+S36+T36+U36+V36+X36+AA36+AB36+AC36</f>
        <v>241636</v>
      </c>
      <c r="O36" s="3">
        <v>3300</v>
      </c>
      <c r="P36" s="3">
        <v>1320</v>
      </c>
      <c r="Q36" s="3">
        <v>660</v>
      </c>
      <c r="R36" s="3">
        <v>3300</v>
      </c>
      <c r="S36" s="3">
        <v>6336</v>
      </c>
      <c r="T36" s="3">
        <v>25260</v>
      </c>
      <c r="U36" s="3">
        <v>79200</v>
      </c>
      <c r="V36" s="3">
        <v>1320</v>
      </c>
      <c r="W36" s="3"/>
      <c r="X36" s="3">
        <v>1980</v>
      </c>
      <c r="Y36" s="3"/>
      <c r="Z36" s="3"/>
      <c r="AA36" s="3">
        <v>360</v>
      </c>
      <c r="AB36" s="3">
        <v>115000</v>
      </c>
      <c r="AC36" s="3">
        <v>3600</v>
      </c>
      <c r="AD36" s="3">
        <v>103668</v>
      </c>
      <c r="AE36" s="3"/>
      <c r="AF36" s="3"/>
      <c r="AG36" s="3">
        <v>103668</v>
      </c>
    </row>
    <row ht="25.5" customHeight="1" r="37">
      <c r="A37" s="3" t="s">
        <v>40</v>
      </c>
      <c r="B37" s="3">
        <v>14</v>
      </c>
      <c r="C37" s="3">
        <v>7</v>
      </c>
      <c r="D37" s="3">
        <v>7</v>
      </c>
      <c r="E37" s="3"/>
      <c r="F37" s="3"/>
      <c r="G37" s="3">
        <f>H37+N37+AD37</f>
        <v>1488923</v>
      </c>
      <c r="H37" s="3">
        <f>I37+J37+K37+L37+M37</f>
        <v>1185902</v>
      </c>
      <c r="I37" s="3">
        <v>203376</v>
      </c>
      <c r="J37" s="3">
        <v>746532</v>
      </c>
      <c r="K37" s="3">
        <v>78494</v>
      </c>
      <c r="L37" s="3">
        <v>31500</v>
      </c>
      <c r="M37" s="3">
        <v>126000</v>
      </c>
      <c r="N37" s="3">
        <f>O37+P37+Q37+R37+S37+T37+U37+V37+X37+AA37+AB37+AC37</f>
        <v>186813</v>
      </c>
      <c r="O37" s="3">
        <v>3150</v>
      </c>
      <c r="P37" s="3">
        <v>1260</v>
      </c>
      <c r="Q37" s="3">
        <v>630</v>
      </c>
      <c r="R37" s="3">
        <v>3150</v>
      </c>
      <c r="S37" s="3">
        <v>6048</v>
      </c>
      <c r="T37" s="3">
        <v>44205</v>
      </c>
      <c r="U37" s="3">
        <v>75600</v>
      </c>
      <c r="V37" s="3">
        <v>1260</v>
      </c>
      <c r="W37" s="3"/>
      <c r="X37" s="3">
        <v>1890</v>
      </c>
      <c r="Y37" s="3"/>
      <c r="Z37" s="3"/>
      <c r="AA37" s="3">
        <v>420</v>
      </c>
      <c r="AB37" s="3">
        <v>45000</v>
      </c>
      <c r="AC37" s="3">
        <v>4200</v>
      </c>
      <c r="AD37" s="3">
        <v>116208</v>
      </c>
      <c r="AE37" s="3"/>
      <c r="AF37" s="3"/>
      <c r="AG37" s="3">
        <v>116208</v>
      </c>
    </row>
    <row ht="25.5" customHeight="1" r="38">
      <c r="A38" s="3" t="s">
        <v>74</v>
      </c>
      <c r="B38" s="3">
        <v>5</v>
      </c>
      <c r="C38" s="3">
        <v>5</v>
      </c>
      <c r="D38" s="3"/>
      <c r="E38" s="3"/>
      <c r="F38" s="3"/>
      <c r="G38" s="3">
        <f>H38+N38+AD38</f>
        <v>963271</v>
      </c>
      <c r="H38" s="3">
        <f>I38+J38+K38+L38</f>
        <v>786269</v>
      </c>
      <c r="I38" s="3">
        <v>155172</v>
      </c>
      <c r="J38" s="3">
        <v>550284</v>
      </c>
      <c r="K38" s="3">
        <v>58313</v>
      </c>
      <c r="L38" s="3">
        <v>22500</v>
      </c>
      <c r="M38" s="3"/>
      <c r="N38" s="3">
        <f>O38+P38+Q38+R38+S38+T38+U38+V38+X38+AA38+AC38</f>
        <v>90770</v>
      </c>
      <c r="O38" s="3">
        <v>2250</v>
      </c>
      <c r="P38" s="3">
        <v>900</v>
      </c>
      <c r="Q38" s="3">
        <v>450</v>
      </c>
      <c r="R38" s="3">
        <v>2250</v>
      </c>
      <c r="S38" s="3">
        <v>4320</v>
      </c>
      <c r="T38" s="3">
        <v>21050</v>
      </c>
      <c r="U38" s="3">
        <v>54000</v>
      </c>
      <c r="V38" s="3">
        <v>900</v>
      </c>
      <c r="W38" s="3"/>
      <c r="X38" s="3">
        <v>1350</v>
      </c>
      <c r="Y38" s="3"/>
      <c r="Z38" s="3"/>
      <c r="AA38" s="3">
        <v>300</v>
      </c>
      <c r="AB38" s="3"/>
      <c r="AC38" s="3">
        <v>3000</v>
      </c>
      <c r="AD38" s="3">
        <v>86232</v>
      </c>
      <c r="AE38" s="3"/>
      <c r="AF38" s="3"/>
      <c r="AG38" s="3">
        <v>86232</v>
      </c>
    </row>
    <row ht="25.5" customHeight="1" r="39">
      <c r="A39" s="3" t="s">
        <v>41</v>
      </c>
      <c r="B39" s="3">
        <v>9</v>
      </c>
      <c r="C39" s="3">
        <v>9</v>
      </c>
      <c r="D39" s="3"/>
      <c r="E39" s="3"/>
      <c r="F39" s="3"/>
      <c r="G39" s="3">
        <f>H39+N39+AD39</f>
        <v>1915110.25</v>
      </c>
      <c r="H39" s="3">
        <f>I39+J39+K39+L39</f>
        <v>1578432.25</v>
      </c>
      <c r="I39" s="3">
        <v>322116</v>
      </c>
      <c r="J39" s="3">
        <v>1098303</v>
      </c>
      <c r="K39" s="3">
        <v>117513.25</v>
      </c>
      <c r="L39" s="3">
        <v>40500</v>
      </c>
      <c r="M39" s="3"/>
      <c r="N39" s="3">
        <f>O39+P39+Q39+R39+S39+T39+U39+V39+X39+AA39+AC39</f>
        <v>163386</v>
      </c>
      <c r="O39" s="3">
        <v>4050</v>
      </c>
      <c r="P39" s="3">
        <v>1620</v>
      </c>
      <c r="Q39" s="3">
        <v>810</v>
      </c>
      <c r="R39" s="3">
        <v>4050</v>
      </c>
      <c r="S39" s="3">
        <v>7776</v>
      </c>
      <c r="T39" s="3">
        <v>37890</v>
      </c>
      <c r="U39" s="3">
        <v>97200</v>
      </c>
      <c r="V39" s="3">
        <v>1620</v>
      </c>
      <c r="W39" s="3"/>
      <c r="X39" s="3">
        <v>2430</v>
      </c>
      <c r="Y39" s="3"/>
      <c r="Z39" s="3"/>
      <c r="AA39" s="3">
        <v>540</v>
      </c>
      <c r="AB39" s="3"/>
      <c r="AC39" s="3">
        <v>5400</v>
      </c>
      <c r="AD39" s="3">
        <v>173292</v>
      </c>
      <c r="AE39" s="3"/>
      <c r="AF39" s="3"/>
      <c r="AG39" s="3">
        <v>173292</v>
      </c>
    </row>
    <row ht="25.5" customHeight="1" r="40">
      <c r="A40" s="3" t="s">
        <v>44</v>
      </c>
      <c r="B40" s="3">
        <v>8</v>
      </c>
      <c r="C40" s="3">
        <v>8</v>
      </c>
      <c r="D40" s="3"/>
      <c r="E40" s="3"/>
      <c r="F40" s="3"/>
      <c r="G40" s="3">
        <f>H40+N40+AD40</f>
        <v>1500933.25</v>
      </c>
      <c r="H40" s="3">
        <f>I40+J40+K40+L40</f>
        <v>1148305.25</v>
      </c>
      <c r="I40" s="3">
        <v>221280</v>
      </c>
      <c r="J40" s="3">
        <v>805611</v>
      </c>
      <c r="K40" s="3">
        <v>85414.25</v>
      </c>
      <c r="L40" s="3">
        <v>36000</v>
      </c>
      <c r="M40" s="3"/>
      <c r="N40" s="3">
        <f>O40+P40+Q40+R40+S40+T40+U40+V40+X40+AA40+AB40+AC40</f>
        <v>226868</v>
      </c>
      <c r="O40" s="3">
        <v>4400</v>
      </c>
      <c r="P40" s="3">
        <v>1760</v>
      </c>
      <c r="Q40" s="3">
        <v>880</v>
      </c>
      <c r="R40" s="3">
        <v>2420</v>
      </c>
      <c r="S40" s="3">
        <v>8448</v>
      </c>
      <c r="T40" s="3">
        <v>33680</v>
      </c>
      <c r="U40" s="3">
        <v>105600</v>
      </c>
      <c r="V40" s="3">
        <v>1760</v>
      </c>
      <c r="W40" s="3"/>
      <c r="X40" s="3">
        <v>2640</v>
      </c>
      <c r="Y40" s="3"/>
      <c r="Z40" s="3"/>
      <c r="AA40" s="3">
        <v>480</v>
      </c>
      <c r="AB40" s="3">
        <v>60000</v>
      </c>
      <c r="AC40" s="3">
        <v>4800</v>
      </c>
      <c r="AD40" s="3">
        <v>125760</v>
      </c>
      <c r="AE40" s="3"/>
      <c r="AF40" s="3"/>
      <c r="AG40" s="3">
        <v>125760</v>
      </c>
    </row>
    <row ht="25.5" customHeight="1" r="41">
      <c r="A41" s="3" t="s">
        <v>50</v>
      </c>
      <c r="B41" s="3">
        <v>15</v>
      </c>
      <c r="C41" s="3">
        <v>14</v>
      </c>
      <c r="D41" s="3">
        <v>1</v>
      </c>
      <c r="E41" s="3"/>
      <c r="F41" s="3"/>
      <c r="G41" s="3">
        <f>H41+N41+AD41</f>
        <v>2498119.5</v>
      </c>
      <c r="H41" s="3">
        <f>I41+J41+K41+L41+M41</f>
        <v>1918146.5</v>
      </c>
      <c r="I41" s="3">
        <v>359856</v>
      </c>
      <c r="J41" s="3">
        <v>1336230</v>
      </c>
      <c r="K41" s="3">
        <v>141060.5</v>
      </c>
      <c r="L41" s="3">
        <v>63000</v>
      </c>
      <c r="M41" s="3">
        <v>18000</v>
      </c>
      <c r="N41" s="3">
        <f>O41+P41+Q41+R41+S41+T41+U41+V41+X41+AA41+AB41+AC41</f>
        <v>371989</v>
      </c>
      <c r="O41" s="3">
        <v>7700</v>
      </c>
      <c r="P41" s="3">
        <v>3080</v>
      </c>
      <c r="Q41" s="3">
        <v>1540</v>
      </c>
      <c r="R41" s="3">
        <v>7700</v>
      </c>
      <c r="S41" s="3">
        <v>14784</v>
      </c>
      <c r="T41" s="3">
        <v>61045</v>
      </c>
      <c r="U41" s="3">
        <v>184800</v>
      </c>
      <c r="V41" s="3">
        <v>3080</v>
      </c>
      <c r="W41" s="3"/>
      <c r="X41" s="3">
        <v>4620</v>
      </c>
      <c r="Y41" s="3"/>
      <c r="Z41" s="3"/>
      <c r="AA41" s="3">
        <v>840</v>
      </c>
      <c r="AB41" s="3">
        <v>75000</v>
      </c>
      <c r="AC41" s="3">
        <v>7800</v>
      </c>
      <c r="AD41" s="3">
        <v>207984</v>
      </c>
      <c r="AE41" s="3"/>
      <c r="AF41" s="3"/>
      <c r="AG41" s="3">
        <v>207984</v>
      </c>
    </row>
    <row ht="25.5" customHeight="1" r="42">
      <c r="A42" s="3" t="s">
        <v>51</v>
      </c>
      <c r="B42" s="3">
        <v>5</v>
      </c>
      <c r="C42" s="3">
        <v>5</v>
      </c>
      <c r="D42" s="3"/>
      <c r="E42" s="3"/>
      <c r="F42" s="3"/>
      <c r="G42" s="3">
        <f>H42+N42+AD42</f>
        <v>988717.25</v>
      </c>
      <c r="H42" s="3">
        <f>I42+J42+K42+L42</f>
        <v>744199.25</v>
      </c>
      <c r="I42" s="3">
        <v>139836</v>
      </c>
      <c r="J42" s="3">
        <v>528171</v>
      </c>
      <c r="K42" s="3">
        <v>53692.25</v>
      </c>
      <c r="L42" s="3">
        <v>22500</v>
      </c>
      <c r="M42" s="3"/>
      <c r="N42" s="3">
        <f>O42+P42+Q42+R42+S42+T42+U42+V42+X42+AA42+AB42+AC42</f>
        <v>160530</v>
      </c>
      <c r="O42" s="3">
        <v>2750</v>
      </c>
      <c r="P42" s="3">
        <v>1100</v>
      </c>
      <c r="Q42" s="3">
        <v>550</v>
      </c>
      <c r="R42" s="3">
        <v>2750</v>
      </c>
      <c r="S42" s="3">
        <v>5280</v>
      </c>
      <c r="T42" s="3">
        <v>21050</v>
      </c>
      <c r="U42" s="3">
        <v>66000</v>
      </c>
      <c r="V42" s="3">
        <v>1100</v>
      </c>
      <c r="W42" s="3"/>
      <c r="X42" s="3">
        <v>1650</v>
      </c>
      <c r="Y42" s="3"/>
      <c r="Z42" s="3"/>
      <c r="AA42" s="3">
        <v>300</v>
      </c>
      <c r="AB42" s="3">
        <v>55000</v>
      </c>
      <c r="AC42" s="3">
        <v>3000</v>
      </c>
      <c r="AD42" s="3">
        <v>83988</v>
      </c>
      <c r="AE42" s="3"/>
      <c r="AF42" s="3"/>
      <c r="AG42" s="3">
        <v>83988</v>
      </c>
    </row>
    <row ht="25.5" customHeight="1" r="43">
      <c r="A43" s="3" t="s">
        <v>46</v>
      </c>
      <c r="B43" s="3">
        <v>8</v>
      </c>
      <c r="C43" s="3">
        <v>7</v>
      </c>
      <c r="D43" s="3">
        <v>1</v>
      </c>
      <c r="E43" s="3"/>
      <c r="F43" s="3"/>
      <c r="G43" s="3">
        <f>H43+N43+AD43</f>
        <v>1223529.5</v>
      </c>
      <c r="H43" s="3">
        <f>I43+J43+K43+L43+M43</f>
        <v>913884.5</v>
      </c>
      <c r="I43" s="3">
        <v>175140</v>
      </c>
      <c r="J43" s="3">
        <v>627018</v>
      </c>
      <c r="K43" s="3">
        <v>66726.5</v>
      </c>
      <c r="L43" s="3">
        <v>27000</v>
      </c>
      <c r="M43" s="3">
        <v>18000</v>
      </c>
      <c r="N43" s="3">
        <f>O43+P43+Q43+R43+S43+T43+U43+V43+X43+AA43+AB43+AC43</f>
        <v>211485</v>
      </c>
      <c r="O43" s="3">
        <v>3000</v>
      </c>
      <c r="P43" s="3">
        <v>1200</v>
      </c>
      <c r="Q43" s="3">
        <v>600</v>
      </c>
      <c r="R43" s="3">
        <v>3000</v>
      </c>
      <c r="S43" s="3">
        <v>5760</v>
      </c>
      <c r="T43" s="3">
        <v>27365</v>
      </c>
      <c r="U43" s="3">
        <v>78000</v>
      </c>
      <c r="V43" s="3">
        <v>1200</v>
      </c>
      <c r="W43" s="3"/>
      <c r="X43" s="3">
        <v>1800</v>
      </c>
      <c r="Y43" s="3"/>
      <c r="Z43" s="3"/>
      <c r="AA43" s="3">
        <v>360</v>
      </c>
      <c r="AB43" s="3">
        <v>85000</v>
      </c>
      <c r="AC43" s="3">
        <v>4200</v>
      </c>
      <c r="AD43" s="3">
        <v>98160</v>
      </c>
      <c r="AE43" s="3"/>
      <c r="AF43" s="3"/>
      <c r="AG43" s="3">
        <v>98160</v>
      </c>
    </row>
    <row ht="25.5" customHeight="1" r="44">
      <c r="A44" s="3" t="s">
        <v>22</v>
      </c>
      <c r="B44" s="3">
        <v>6</v>
      </c>
      <c r="C44" s="3">
        <v>5</v>
      </c>
      <c r="D44" s="3">
        <v>1</v>
      </c>
      <c r="E44" s="3"/>
      <c r="F44" s="3"/>
      <c r="G44" s="3">
        <f>H44+N44+AD44</f>
        <v>994408</v>
      </c>
      <c r="H44" s="3">
        <f>I44+J44+K44+L44+M44</f>
        <v>740073</v>
      </c>
      <c r="I44" s="3">
        <v>140604</v>
      </c>
      <c r="J44" s="3">
        <v>505248</v>
      </c>
      <c r="K44" s="3">
        <v>53721</v>
      </c>
      <c r="L44" s="3">
        <v>22500</v>
      </c>
      <c r="M44" s="3">
        <v>18000</v>
      </c>
      <c r="N44" s="3">
        <f>O44+P44+Q44+R44+S44+T44+U44+V44+X44+AA44+AB44+AC44</f>
        <v>175255</v>
      </c>
      <c r="O44" s="3">
        <v>2500</v>
      </c>
      <c r="P44" s="3">
        <v>1000</v>
      </c>
      <c r="Q44" s="3">
        <v>500</v>
      </c>
      <c r="R44" s="3">
        <v>2500</v>
      </c>
      <c r="S44" s="3">
        <v>4800</v>
      </c>
      <c r="T44" s="3">
        <v>23155</v>
      </c>
      <c r="U44" s="3">
        <v>60000</v>
      </c>
      <c r="V44" s="3">
        <v>1000</v>
      </c>
      <c r="W44" s="3"/>
      <c r="X44" s="3">
        <v>1500</v>
      </c>
      <c r="Y44" s="3"/>
      <c r="Z44" s="3"/>
      <c r="AA44" s="3">
        <v>300</v>
      </c>
      <c r="AB44" s="3">
        <v>75000</v>
      </c>
      <c r="AC44" s="3">
        <v>3000</v>
      </c>
      <c r="AD44" s="3">
        <v>79080</v>
      </c>
      <c r="AE44" s="3"/>
      <c r="AF44" s="3"/>
      <c r="AG44" s="3">
        <v>79080</v>
      </c>
    </row>
    <row ht="25.5" customHeight="1" r="45">
      <c r="A45" s="3" t="s">
        <v>47</v>
      </c>
      <c r="B45" s="3">
        <v>17</v>
      </c>
      <c r="C45" s="3">
        <v>17</v>
      </c>
      <c r="D45" s="3"/>
      <c r="E45" s="3"/>
      <c r="F45" s="3"/>
      <c r="G45" s="3">
        <f>H45+N45+AD45</f>
        <v>3254832.6</v>
      </c>
      <c r="H45" s="3">
        <f>I45+J45+K45+L45</f>
        <v>2589588.6</v>
      </c>
      <c r="I45" s="3">
        <v>498840</v>
      </c>
      <c r="J45" s="3">
        <v>1824301.8</v>
      </c>
      <c r="K45" s="3">
        <v>189946.8</v>
      </c>
      <c r="L45" s="3">
        <v>76500</v>
      </c>
      <c r="M45" s="3"/>
      <c r="N45" s="3">
        <f>O45+P45+Q45+R45+S45+T45+U45+V45+X45+AA45+AB45+AC45</f>
        <v>381072</v>
      </c>
      <c r="O45" s="3">
        <v>7225</v>
      </c>
      <c r="P45" s="3">
        <v>2890</v>
      </c>
      <c r="Q45" s="3">
        <v>1445</v>
      </c>
      <c r="R45" s="3">
        <v>7225</v>
      </c>
      <c r="S45" s="3">
        <v>13872</v>
      </c>
      <c r="T45" s="3">
        <v>71570</v>
      </c>
      <c r="U45" s="3">
        <v>173400</v>
      </c>
      <c r="V45" s="3">
        <v>2890</v>
      </c>
      <c r="W45" s="3"/>
      <c r="X45" s="3">
        <v>4335</v>
      </c>
      <c r="Y45" s="3"/>
      <c r="Z45" s="3"/>
      <c r="AA45" s="3">
        <v>1020</v>
      </c>
      <c r="AB45" s="3">
        <v>85000</v>
      </c>
      <c r="AC45" s="3">
        <v>10200</v>
      </c>
      <c r="AD45" s="3">
        <v>284172</v>
      </c>
      <c r="AE45" s="3"/>
      <c r="AF45" s="3"/>
      <c r="AG45" s="3">
        <v>284172</v>
      </c>
    </row>
    <row ht="25.5" customHeight="1" r="46">
      <c r="A46" s="3" t="s">
        <v>125</v>
      </c>
      <c r="B46" s="3">
        <v>3</v>
      </c>
      <c r="C46" s="3">
        <v>3</v>
      </c>
      <c r="D46" s="3"/>
      <c r="E46" s="3"/>
      <c r="F46" s="3"/>
      <c r="G46" s="3">
        <f>H46+N46+AD46</f>
        <v>582031.25</v>
      </c>
      <c r="H46" s="3">
        <f>I46+J46+K46+L46</f>
        <v>477439.25</v>
      </c>
      <c r="I46" s="3">
        <v>95088</v>
      </c>
      <c r="J46" s="3">
        <v>333219</v>
      </c>
      <c r="K46" s="3">
        <v>35632.25</v>
      </c>
      <c r="L46" s="3">
        <v>13500</v>
      </c>
      <c r="M46" s="3"/>
      <c r="N46" s="3">
        <f>O46+P46+Q46+R46+S46+T46+U46+V46+X46+AA46+AC46</f>
        <v>52248</v>
      </c>
      <c r="O46" s="3">
        <v>1275</v>
      </c>
      <c r="P46" s="3">
        <v>510</v>
      </c>
      <c r="Q46" s="3">
        <v>255</v>
      </c>
      <c r="R46" s="3">
        <v>1275</v>
      </c>
      <c r="S46" s="3">
        <v>2448</v>
      </c>
      <c r="T46" s="3">
        <v>12630</v>
      </c>
      <c r="U46" s="3">
        <v>30600</v>
      </c>
      <c r="V46" s="3">
        <v>510</v>
      </c>
      <c r="W46" s="3"/>
      <c r="X46" s="3">
        <v>765</v>
      </c>
      <c r="Y46" s="3"/>
      <c r="Z46" s="3"/>
      <c r="AA46" s="3">
        <v>180</v>
      </c>
      <c r="AB46" s="3"/>
      <c r="AC46" s="3">
        <v>1800</v>
      </c>
      <c r="AD46" s="3">
        <v>52344</v>
      </c>
      <c r="AE46" s="3"/>
      <c r="AF46" s="3"/>
      <c r="AG46" s="3">
        <v>52344</v>
      </c>
    </row>
    <row ht="25.5" customHeight="1" r="47">
      <c r="A47" s="3" t="s">
        <v>48</v>
      </c>
      <c r="B47" s="3">
        <v>4</v>
      </c>
      <c r="C47" s="3">
        <v>4</v>
      </c>
      <c r="D47" s="3"/>
      <c r="E47" s="3"/>
      <c r="F47" s="3"/>
      <c r="G47" s="3">
        <f>H47+N47+AD47</f>
        <v>813234.5</v>
      </c>
      <c r="H47" s="3">
        <f>I47+J47+K47+L47</f>
        <v>670058.5</v>
      </c>
      <c r="I47" s="3">
        <v>133392</v>
      </c>
      <c r="J47" s="3">
        <v>468582</v>
      </c>
      <c r="K47" s="3">
        <v>50084.5</v>
      </c>
      <c r="L47" s="3">
        <v>18000</v>
      </c>
      <c r="M47" s="3"/>
      <c r="N47" s="3">
        <f>O47+P47+Q47+R47+S47+T47+U47+V47+X47+AA47+AC47</f>
        <v>69664</v>
      </c>
      <c r="O47" s="3">
        <v>1700</v>
      </c>
      <c r="P47" s="3">
        <v>680</v>
      </c>
      <c r="Q47" s="3">
        <v>340</v>
      </c>
      <c r="R47" s="3">
        <v>1700</v>
      </c>
      <c r="S47" s="3">
        <v>3264</v>
      </c>
      <c r="T47" s="3">
        <v>16840</v>
      </c>
      <c r="U47" s="3">
        <v>40800</v>
      </c>
      <c r="V47" s="3">
        <v>680</v>
      </c>
      <c r="W47" s="3"/>
      <c r="X47" s="3">
        <v>1020</v>
      </c>
      <c r="Y47" s="3"/>
      <c r="Z47" s="3"/>
      <c r="AA47" s="3">
        <v>240</v>
      </c>
      <c r="AB47" s="3"/>
      <c r="AC47" s="3">
        <v>2400</v>
      </c>
      <c r="AD47" s="3">
        <v>73512</v>
      </c>
      <c r="AE47" s="3"/>
      <c r="AF47" s="3"/>
      <c r="AG47" s="3">
        <v>73512</v>
      </c>
    </row>
    <row ht="25.5" customHeight="1" r="48">
      <c r="A48" s="3" t="s">
        <v>49</v>
      </c>
      <c r="B48" s="3">
        <v>5</v>
      </c>
      <c r="C48" s="3">
        <v>5</v>
      </c>
      <c r="D48" s="3"/>
      <c r="E48" s="3"/>
      <c r="F48" s="3"/>
      <c r="G48" s="3">
        <f>H48+N48+AD48</f>
        <v>981950</v>
      </c>
      <c r="H48" s="3">
        <f>I48+J48+K48+L48</f>
        <v>765750</v>
      </c>
      <c r="I48" s="3">
        <v>146088</v>
      </c>
      <c r="J48" s="3">
        <v>541632</v>
      </c>
      <c r="K48" s="3">
        <v>55530</v>
      </c>
      <c r="L48" s="3">
        <v>22500</v>
      </c>
      <c r="M48" s="3"/>
      <c r="N48" s="3">
        <f>O48+P48+Q48+R48+S48+T48+U48+V48+X48+AA48+AB48+AC48</f>
        <v>132080</v>
      </c>
      <c r="O48" s="3">
        <v>2125</v>
      </c>
      <c r="P48" s="3">
        <v>850</v>
      </c>
      <c r="Q48" s="3">
        <v>425</v>
      </c>
      <c r="R48" s="3">
        <v>2125</v>
      </c>
      <c r="S48" s="3">
        <v>4080</v>
      </c>
      <c r="T48" s="3">
        <v>21050</v>
      </c>
      <c r="U48" s="3">
        <v>51000</v>
      </c>
      <c r="V48" s="3">
        <v>850</v>
      </c>
      <c r="W48" s="3"/>
      <c r="X48" s="3">
        <v>1275</v>
      </c>
      <c r="Y48" s="3"/>
      <c r="Z48" s="3"/>
      <c r="AA48" s="3">
        <v>300</v>
      </c>
      <c r="AB48" s="3">
        <v>45000</v>
      </c>
      <c r="AC48" s="3">
        <v>3000</v>
      </c>
      <c r="AD48" s="3">
        <v>84120</v>
      </c>
      <c r="AE48" s="3"/>
      <c r="AF48" s="3"/>
      <c r="AG48" s="3">
        <v>84120</v>
      </c>
    </row>
    <row ht="25.5" customHeight="1" r="49">
      <c r="A49" s="3" t="s">
        <v>30</v>
      </c>
      <c r="B49" s="3">
        <v>10</v>
      </c>
      <c r="C49" s="3">
        <v>10</v>
      </c>
      <c r="D49" s="3"/>
      <c r="E49" s="3"/>
      <c r="F49" s="3"/>
      <c r="G49" s="3">
        <f>H49+N49+AD49</f>
        <v>3283831</v>
      </c>
      <c r="H49" s="3">
        <f>I49+J49+K49+L49</f>
        <v>2746807</v>
      </c>
      <c r="I49" s="3">
        <v>314208</v>
      </c>
      <c r="J49" s="3">
        <v>1219014</v>
      </c>
      <c r="K49" s="3">
        <v>1168585</v>
      </c>
      <c r="L49" s="3">
        <v>45000</v>
      </c>
      <c r="M49" s="3"/>
      <c r="N49" s="3">
        <f>O49+P49+Q49+R49+S49+T49+U49+V49+X49+AA49+AB49+AC49</f>
        <v>349860</v>
      </c>
      <c r="O49" s="3">
        <v>8000</v>
      </c>
      <c r="P49" s="3">
        <v>3200</v>
      </c>
      <c r="Q49" s="3">
        <v>1600</v>
      </c>
      <c r="R49" s="3">
        <v>8000</v>
      </c>
      <c r="S49" s="3">
        <v>15360</v>
      </c>
      <c r="T49" s="3">
        <v>42100</v>
      </c>
      <c r="U49" s="3">
        <v>192000</v>
      </c>
      <c r="V49" s="3">
        <v>3200</v>
      </c>
      <c r="W49" s="3"/>
      <c r="X49" s="3">
        <v>4800</v>
      </c>
      <c r="Y49" s="3"/>
      <c r="Z49" s="3"/>
      <c r="AA49" s="3">
        <v>600</v>
      </c>
      <c r="AB49" s="3">
        <v>65000</v>
      </c>
      <c r="AC49" s="3">
        <v>6000</v>
      </c>
      <c r="AD49" s="3">
        <v>187164</v>
      </c>
      <c r="AE49" s="3"/>
      <c r="AF49" s="3"/>
      <c r="AG49" s="3">
        <v>187164</v>
      </c>
    </row>
    <row ht="25.5" customHeight="1" r="50">
      <c r="A50" s="3" t="s">
        <v>31</v>
      </c>
      <c r="B50" s="3">
        <v>75</v>
      </c>
      <c r="C50" s="3">
        <v>53</v>
      </c>
      <c r="D50" s="3"/>
      <c r="E50" s="3"/>
      <c r="F50" s="3">
        <v>22</v>
      </c>
      <c r="G50" s="3">
        <f>H50+N50+AD50</f>
        <v>11619347</v>
      </c>
      <c r="H50" s="3">
        <f>I50+J50+K50+L50+M50</f>
        <v>8430479</v>
      </c>
      <c r="I50" s="3">
        <v>1383252</v>
      </c>
      <c r="J50" s="3">
        <v>5813616</v>
      </c>
      <c r="K50" s="3">
        <v>539639</v>
      </c>
      <c r="L50" s="3">
        <v>238500</v>
      </c>
      <c r="M50" s="3">
        <v>455472</v>
      </c>
      <c r="N50" s="3">
        <v>2308200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>
        <v>2308200</v>
      </c>
      <c r="AD50" s="3">
        <v>880668</v>
      </c>
      <c r="AE50" s="3"/>
      <c r="AF50" s="3"/>
      <c r="AG50" s="3">
        <v>880668</v>
      </c>
    </row>
    <row ht="25.5" customHeight="1" r="51">
      <c r="A51" s="3" t="s">
        <v>32</v>
      </c>
      <c r="B51" s="3">
        <v>11</v>
      </c>
      <c r="C51" s="3">
        <v>11</v>
      </c>
      <c r="D51" s="3"/>
      <c r="E51" s="3"/>
      <c r="F51" s="3"/>
      <c r="G51" s="3">
        <f>H51+N51+AD51</f>
        <v>2244058</v>
      </c>
      <c r="H51" s="3">
        <f>I51+J51+K51+L51</f>
        <v>1724750</v>
      </c>
      <c r="I51" s="3">
        <v>328452</v>
      </c>
      <c r="J51" s="3">
        <v>1226400</v>
      </c>
      <c r="K51" s="3">
        <v>120398</v>
      </c>
      <c r="L51" s="3">
        <v>49500</v>
      </c>
      <c r="M51" s="3"/>
      <c r="N51" s="3">
        <v>329252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>
        <v>329252</v>
      </c>
      <c r="AD51" s="3">
        <v>190056</v>
      </c>
      <c r="AE51" s="3"/>
      <c r="AF51" s="3"/>
      <c r="AG51" s="3">
        <v>190056</v>
      </c>
    </row>
    <row ht="25.5" customHeight="1" r="52">
      <c r="A52" s="3" t="s">
        <v>33</v>
      </c>
      <c r="B52" s="3">
        <v>7</v>
      </c>
      <c r="C52" s="3">
        <v>7</v>
      </c>
      <c r="D52" s="3"/>
      <c r="E52" s="3"/>
      <c r="F52" s="3"/>
      <c r="G52" s="3">
        <f>H52+N52+AD52</f>
        <v>1651483.75</v>
      </c>
      <c r="H52" s="3">
        <f>I52+J52+K52+L52</f>
        <v>1258531.75</v>
      </c>
      <c r="I52" s="3">
        <v>239724</v>
      </c>
      <c r="J52" s="3">
        <v>849585</v>
      </c>
      <c r="K52" s="3">
        <v>87722.75</v>
      </c>
      <c r="L52" s="3">
        <v>81500</v>
      </c>
      <c r="M52" s="3"/>
      <c r="N52" s="3">
        <v>260028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>
        <v>260028</v>
      </c>
      <c r="AD52" s="3">
        <v>132924</v>
      </c>
      <c r="AE52" s="3"/>
      <c r="AF52" s="3"/>
      <c r="AG52" s="3">
        <v>132924</v>
      </c>
    </row>
    <row ht="25.5" customHeight="1" r="53">
      <c r="A53" s="3" t="s">
        <v>34</v>
      </c>
      <c r="B53" s="3">
        <v>5</v>
      </c>
      <c r="C53" s="3">
        <v>5</v>
      </c>
      <c r="D53" s="3"/>
      <c r="E53" s="3"/>
      <c r="F53" s="3"/>
      <c r="G53" s="3">
        <f>H53+N53+AD53</f>
        <v>1037257.5</v>
      </c>
      <c r="H53" s="3">
        <f>I53+J53+K53+L53</f>
        <v>767679.5</v>
      </c>
      <c r="I53" s="3">
        <v>148068</v>
      </c>
      <c r="J53" s="3">
        <v>541350</v>
      </c>
      <c r="K53" s="3">
        <v>55761.5</v>
      </c>
      <c r="L53" s="3">
        <v>22500</v>
      </c>
      <c r="M53" s="3"/>
      <c r="N53" s="3">
        <f>O53+P53+Q53+R53+S53+T53+U53+V53+X53+AA53+AB53+AC53</f>
        <v>185290</v>
      </c>
      <c r="O53" s="3">
        <v>3250</v>
      </c>
      <c r="P53" s="3">
        <v>1300</v>
      </c>
      <c r="Q53" s="3">
        <v>650</v>
      </c>
      <c r="R53" s="3">
        <v>3250</v>
      </c>
      <c r="S53" s="3">
        <v>6240</v>
      </c>
      <c r="T53" s="3">
        <v>21050</v>
      </c>
      <c r="U53" s="3">
        <v>78000</v>
      </c>
      <c r="V53" s="3">
        <v>1300</v>
      </c>
      <c r="W53" s="3"/>
      <c r="X53" s="3">
        <v>1950</v>
      </c>
      <c r="Y53" s="3"/>
      <c r="Z53" s="3"/>
      <c r="AA53" s="3">
        <v>300</v>
      </c>
      <c r="AB53" s="3">
        <v>65000</v>
      </c>
      <c r="AC53" s="3">
        <v>3000</v>
      </c>
      <c r="AD53" s="3">
        <v>84288</v>
      </c>
      <c r="AE53" s="3"/>
      <c r="AF53" s="3"/>
      <c r="AG53" s="3">
        <v>84288</v>
      </c>
    </row>
    <row ht="25.5" customHeight="1" r="54">
      <c r="A54" s="3" t="s">
        <v>72</v>
      </c>
      <c r="B54" s="3">
        <v>18</v>
      </c>
      <c r="C54" s="3"/>
      <c r="D54" s="3"/>
      <c r="E54" s="3"/>
      <c r="F54" s="3">
        <v>18</v>
      </c>
      <c r="G54" s="3">
        <f>H54+N54+AD54</f>
        <v>1177493.4</v>
      </c>
      <c r="H54" s="3">
        <v>518400</v>
      </c>
      <c r="I54" s="3"/>
      <c r="J54" s="3"/>
      <c r="K54" s="3"/>
      <c r="L54" s="3"/>
      <c r="M54" s="3">
        <v>518400</v>
      </c>
      <c r="N54" s="3">
        <f>V54+AA54+AB54+AC54</f>
        <v>424733.4</v>
      </c>
      <c r="O54" s="3"/>
      <c r="P54" s="3"/>
      <c r="Q54" s="3"/>
      <c r="R54" s="3"/>
      <c r="S54" s="3"/>
      <c r="T54" s="3"/>
      <c r="U54" s="3"/>
      <c r="V54" s="3">
        <v>14400</v>
      </c>
      <c r="W54" s="3"/>
      <c r="X54" s="3"/>
      <c r="Y54" s="3"/>
      <c r="Z54" s="3"/>
      <c r="AA54" s="3">
        <v>61200</v>
      </c>
      <c r="AB54" s="3">
        <v>14175</v>
      </c>
      <c r="AC54" s="3">
        <v>334958.4</v>
      </c>
      <c r="AD54" s="3">
        <v>234360</v>
      </c>
      <c r="AE54" s="3"/>
      <c r="AF54" s="3">
        <v>234360</v>
      </c>
      <c r="AG54" s="3"/>
    </row>
    <row ht="25.5" customHeight="1" r="55">
      <c r="A55" s="3" t="s">
        <v>42</v>
      </c>
      <c r="B55" s="3">
        <v>4</v>
      </c>
      <c r="C55" s="3">
        <v>4</v>
      </c>
      <c r="D55" s="3"/>
      <c r="E55" s="3"/>
      <c r="F55" s="3"/>
      <c r="G55" s="3">
        <f>H55+N55+AD55</f>
        <v>852810</v>
      </c>
      <c r="H55" s="3">
        <f>I55+J55+K55+L55</f>
        <v>646938</v>
      </c>
      <c r="I55" s="3">
        <v>119280</v>
      </c>
      <c r="J55" s="3">
        <v>464676</v>
      </c>
      <c r="K55" s="3">
        <v>44982</v>
      </c>
      <c r="L55" s="3">
        <v>18000</v>
      </c>
      <c r="M55" s="3"/>
      <c r="N55" s="3">
        <f>O55+P55+Q55+R55+S55+T55+U55+V55+X55+AA55+AB55+AC55</f>
        <v>134520</v>
      </c>
      <c r="O55" s="3">
        <v>2000</v>
      </c>
      <c r="P55" s="3">
        <v>800</v>
      </c>
      <c r="Q55" s="3">
        <v>400</v>
      </c>
      <c r="R55" s="3">
        <v>2000</v>
      </c>
      <c r="S55" s="3">
        <v>3840</v>
      </c>
      <c r="T55" s="3">
        <v>16840</v>
      </c>
      <c r="U55" s="3">
        <v>48000</v>
      </c>
      <c r="V55" s="3">
        <v>800</v>
      </c>
      <c r="W55" s="3"/>
      <c r="X55" s="3">
        <v>1200</v>
      </c>
      <c r="Y55" s="3"/>
      <c r="Z55" s="3"/>
      <c r="AA55" s="3">
        <v>240</v>
      </c>
      <c r="AB55" s="3">
        <v>56000</v>
      </c>
      <c r="AC55" s="3">
        <v>2400</v>
      </c>
      <c r="AD55" s="3">
        <v>71352</v>
      </c>
      <c r="AE55" s="3"/>
      <c r="AF55" s="3"/>
      <c r="AG55" s="3">
        <v>71352</v>
      </c>
    </row>
    <row ht="25.5" customHeight="1" r="56">
      <c r="A56" s="3" t="s">
        <v>75</v>
      </c>
      <c r="B56" s="3">
        <v>15</v>
      </c>
      <c r="C56" s="3"/>
      <c r="D56" s="3">
        <v>15</v>
      </c>
      <c r="E56" s="3"/>
      <c r="F56" s="3"/>
      <c r="G56" s="3">
        <f>H56+N56+AD56</f>
        <v>525975</v>
      </c>
      <c r="H56" s="3">
        <v>374400</v>
      </c>
      <c r="I56" s="3"/>
      <c r="J56" s="3"/>
      <c r="K56" s="3"/>
      <c r="L56" s="3"/>
      <c r="M56" s="3">
        <v>374400</v>
      </c>
      <c r="N56" s="3">
        <v>151575</v>
      </c>
      <c r="O56" s="3"/>
      <c r="P56" s="3"/>
      <c r="Q56" s="3"/>
      <c r="R56" s="3"/>
      <c r="S56" s="3"/>
      <c r="T56" s="3">
        <v>31575</v>
      </c>
      <c r="U56" s="3"/>
      <c r="V56" s="3"/>
      <c r="W56" s="3"/>
      <c r="X56" s="3"/>
      <c r="Y56" s="3"/>
      <c r="Z56" s="3"/>
      <c r="AA56" s="3"/>
      <c r="AB56" s="3"/>
      <c r="AC56" s="3">
        <v>120000</v>
      </c>
      <c r="AD56" s="3"/>
      <c r="AE56" s="3"/>
      <c r="AF56" s="3"/>
      <c r="AG56" s="3"/>
    </row>
    <row ht="25.5" customHeight="1" r="57">
      <c r="A57" s="3" t="s">
        <v>43</v>
      </c>
      <c r="B57" s="3">
        <v>10</v>
      </c>
      <c r="C57" s="3">
        <v>10</v>
      </c>
      <c r="D57" s="3"/>
      <c r="E57" s="3"/>
      <c r="F57" s="3"/>
      <c r="G57" s="3">
        <f>H57+N57+AD57</f>
        <v>1918975.25</v>
      </c>
      <c r="H57" s="3">
        <f>I57+J57+K57+L57</f>
        <v>1546663.25</v>
      </c>
      <c r="I57" s="3">
        <v>275880</v>
      </c>
      <c r="J57" s="3">
        <v>1118763</v>
      </c>
      <c r="K57" s="3">
        <v>107020.25</v>
      </c>
      <c r="L57" s="3">
        <v>45000</v>
      </c>
      <c r="M57" s="3"/>
      <c r="N57" s="3">
        <f>O57+P57+Q57+R57+S57+T57+U57+V57+X57+AA57+AB57+AC57</f>
        <v>201780</v>
      </c>
      <c r="O57" s="3">
        <v>4000</v>
      </c>
      <c r="P57" s="3">
        <v>1600</v>
      </c>
      <c r="Q57" s="3">
        <v>800</v>
      </c>
      <c r="R57" s="3">
        <v>4000</v>
      </c>
      <c r="S57" s="3">
        <v>7680</v>
      </c>
      <c r="T57" s="3">
        <v>42100</v>
      </c>
      <c r="U57" s="3">
        <v>96000</v>
      </c>
      <c r="V57" s="3">
        <v>1600</v>
      </c>
      <c r="W57" s="3"/>
      <c r="X57" s="3">
        <v>2400</v>
      </c>
      <c r="Y57" s="3"/>
      <c r="Z57" s="3"/>
      <c r="AA57" s="3">
        <v>600</v>
      </c>
      <c r="AB57" s="3">
        <v>35000</v>
      </c>
      <c r="AC57" s="3">
        <v>6000</v>
      </c>
      <c r="AD57" s="3">
        <v>170532</v>
      </c>
      <c r="AE57" s="3"/>
      <c r="AF57" s="3"/>
      <c r="AG57" s="3">
        <v>170532</v>
      </c>
    </row>
    <row ht="25.5" customHeight="1" r="58">
      <c r="A58" s="3" t="s">
        <v>76</v>
      </c>
      <c r="B58" s="3">
        <v>3</v>
      </c>
      <c r="C58" s="3">
        <v>3</v>
      </c>
      <c r="D58" s="3"/>
      <c r="E58" s="3"/>
      <c r="F58" s="3"/>
      <c r="G58" s="3">
        <f>H58+N58+AD58</f>
        <v>705284.5</v>
      </c>
      <c r="H58" s="3">
        <f>I58+J58+K58+L58</f>
        <v>590090.5</v>
      </c>
      <c r="I58" s="3">
        <v>115068</v>
      </c>
      <c r="J58" s="3">
        <v>419994</v>
      </c>
      <c r="K58" s="3">
        <v>41528.5</v>
      </c>
      <c r="L58" s="3">
        <v>13500</v>
      </c>
      <c r="M58" s="3"/>
      <c r="N58" s="3">
        <f>O58+P58+Q58+R58+S58+T58+U58+V58+X58+AA58+AC58</f>
        <v>50034</v>
      </c>
      <c r="O58" s="3">
        <v>1200</v>
      </c>
      <c r="P58" s="3">
        <v>480</v>
      </c>
      <c r="Q58" s="3">
        <v>240</v>
      </c>
      <c r="R58" s="3">
        <v>1200</v>
      </c>
      <c r="S58" s="3">
        <v>2304</v>
      </c>
      <c r="T58" s="3">
        <v>12630</v>
      </c>
      <c r="U58" s="3">
        <v>28800</v>
      </c>
      <c r="V58" s="3">
        <v>480</v>
      </c>
      <c r="W58" s="3"/>
      <c r="X58" s="3">
        <v>720</v>
      </c>
      <c r="Y58" s="3"/>
      <c r="Z58" s="3"/>
      <c r="AA58" s="3">
        <v>180</v>
      </c>
      <c r="AB58" s="3"/>
      <c r="AC58" s="3">
        <v>1800</v>
      </c>
      <c r="AD58" s="3">
        <v>65160</v>
      </c>
      <c r="AE58" s="3"/>
      <c r="AF58" s="3"/>
      <c r="AG58" s="3">
        <v>65160</v>
      </c>
    </row>
    <row ht="25.5" customHeight="1" r="59">
      <c r="A59" s="3" t="s">
        <v>45</v>
      </c>
      <c r="B59" s="3">
        <v>5</v>
      </c>
      <c r="C59" s="3">
        <v>5</v>
      </c>
      <c r="D59" s="3"/>
      <c r="E59" s="3"/>
      <c r="F59" s="3"/>
      <c r="G59" s="3">
        <f>H59+N59+AD59</f>
        <v>1103033</v>
      </c>
      <c r="H59" s="3">
        <f>I59+J59+K59+L59</f>
        <v>909963</v>
      </c>
      <c r="I59" s="3">
        <v>177648</v>
      </c>
      <c r="J59" s="3">
        <v>600120</v>
      </c>
      <c r="K59" s="3">
        <v>109695</v>
      </c>
      <c r="L59" s="3">
        <v>22500</v>
      </c>
      <c r="M59" s="3"/>
      <c r="N59" s="3">
        <f>O59+P59+Q59+R59+S59+T59+U59+V59+X59+AA59+AC59</f>
        <v>98150</v>
      </c>
      <c r="O59" s="3">
        <v>2500</v>
      </c>
      <c r="P59" s="3">
        <v>1000</v>
      </c>
      <c r="Q59" s="3">
        <v>500</v>
      </c>
      <c r="R59" s="3">
        <v>2500</v>
      </c>
      <c r="S59" s="3">
        <v>4800</v>
      </c>
      <c r="T59" s="3">
        <v>21050</v>
      </c>
      <c r="U59" s="3">
        <v>60000</v>
      </c>
      <c r="V59" s="3">
        <v>1000</v>
      </c>
      <c r="W59" s="3"/>
      <c r="X59" s="3">
        <v>1500</v>
      </c>
      <c r="Y59" s="3"/>
      <c r="Z59" s="3"/>
      <c r="AA59" s="3">
        <v>300</v>
      </c>
      <c r="AB59" s="3"/>
      <c r="AC59" s="3">
        <v>3000</v>
      </c>
      <c r="AD59" s="3">
        <v>94920</v>
      </c>
      <c r="AE59" s="3"/>
      <c r="AF59" s="3"/>
      <c r="AG59" s="3">
        <v>94920</v>
      </c>
    </row>
    <row ht="25.5" customHeight="1" r="60">
      <c r="A60" s="3" t="s">
        <v>86</v>
      </c>
      <c r="B60" s="3">
        <v>0</v>
      </c>
      <c r="C60" s="3">
        <v>0</v>
      </c>
      <c r="D60" s="3"/>
      <c r="E60" s="3"/>
      <c r="F60" s="3"/>
      <c r="G60" s="3">
        <v>65000</v>
      </c>
      <c r="H60" s="3"/>
      <c r="I60" s="3"/>
      <c r="J60" s="3"/>
      <c r="K60" s="3"/>
      <c r="L60" s="3"/>
      <c r="M60" s="3"/>
      <c r="N60" s="3">
        <v>65000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>
        <v>65000</v>
      </c>
      <c r="AD60" s="3"/>
      <c r="AE60" s="3"/>
      <c r="AF60" s="3"/>
      <c r="AG60" s="3"/>
    </row>
    <row ht="25.5" customHeight="1" r="61">
      <c r="A61" s="6" t="s">
        <v>88</v>
      </c>
      <c r="B61" s="3">
        <v>28</v>
      </c>
      <c r="C61" s="3">
        <v>26</v>
      </c>
      <c r="D61" s="3">
        <v>2</v>
      </c>
      <c r="E61" s="3"/>
      <c r="F61" s="3"/>
      <c r="G61" s="3">
        <f>H61+N61+AD61</f>
        <v>5613090.5</v>
      </c>
      <c r="H61" s="3">
        <f>I61+J61+K61+M61</f>
        <v>3835188.5</v>
      </c>
      <c r="I61" s="3">
        <v>761412</v>
      </c>
      <c r="J61" s="3">
        <v>2748642</v>
      </c>
      <c r="K61" s="3">
        <v>289134.5</v>
      </c>
      <c r="L61" s="3"/>
      <c r="M61" s="3">
        <v>36000</v>
      </c>
      <c r="N61" s="3">
        <f>O61+P61+Q61+R61+S61+T61+U61+V61+W61+X61+AA61+AB61+AC61</f>
        <v>1036470</v>
      </c>
      <c r="O61" s="3">
        <v>19500</v>
      </c>
      <c r="P61" s="3">
        <v>7800</v>
      </c>
      <c r="Q61" s="3">
        <v>3900</v>
      </c>
      <c r="R61" s="3">
        <v>19500</v>
      </c>
      <c r="S61" s="3">
        <v>37440</v>
      </c>
      <c r="T61" s="3">
        <v>113670</v>
      </c>
      <c r="U61" s="3">
        <v>468000</v>
      </c>
      <c r="V61" s="3">
        <v>7800</v>
      </c>
      <c r="W61" s="3">
        <v>30000</v>
      </c>
      <c r="X61" s="3">
        <v>11700</v>
      </c>
      <c r="Y61" s="3"/>
      <c r="Z61" s="3"/>
      <c r="AA61" s="3">
        <v>1560</v>
      </c>
      <c r="AB61" s="3">
        <v>300000</v>
      </c>
      <c r="AC61" s="3">
        <v>15600</v>
      </c>
      <c r="AD61" s="3">
        <f>AF61+AG61</f>
        <v>741432</v>
      </c>
      <c r="AE61" s="3"/>
      <c r="AF61" s="3">
        <v>312000</v>
      </c>
      <c r="AG61" s="3">
        <v>429432</v>
      </c>
    </row>
    <row ht="25.5" customHeight="1" r="62">
      <c r="A62" s="3" t="s">
        <v>107</v>
      </c>
      <c r="B62" s="3">
        <v>20</v>
      </c>
      <c r="C62" s="3">
        <v>20</v>
      </c>
      <c r="D62" s="3"/>
      <c r="E62" s="3"/>
      <c r="F62" s="3"/>
      <c r="G62" s="3">
        <f>H62+N62+AD62</f>
        <v>3485561</v>
      </c>
      <c r="H62" s="3">
        <f>I62+J62+K62</f>
        <v>2429637</v>
      </c>
      <c r="I62" s="3">
        <v>456780</v>
      </c>
      <c r="J62" s="3">
        <v>1787808</v>
      </c>
      <c r="K62" s="3">
        <v>185049</v>
      </c>
      <c r="L62" s="3"/>
      <c r="M62" s="3"/>
      <c r="N62" s="3">
        <f>O62+P62+Q62+R62+S62+T62+U62+V62+X62+AA62+AC62</f>
        <v>540200</v>
      </c>
      <c r="O62" s="3">
        <v>15000</v>
      </c>
      <c r="P62" s="3">
        <v>6000</v>
      </c>
      <c r="Q62" s="3">
        <v>3000</v>
      </c>
      <c r="R62" s="3">
        <v>15000</v>
      </c>
      <c r="S62" s="3">
        <v>28800</v>
      </c>
      <c r="T62" s="3">
        <v>84200</v>
      </c>
      <c r="U62" s="3">
        <v>360000</v>
      </c>
      <c r="V62" s="3">
        <v>6000</v>
      </c>
      <c r="W62" s="3"/>
      <c r="X62" s="3">
        <v>9000</v>
      </c>
      <c r="Y62" s="3"/>
      <c r="Z62" s="3"/>
      <c r="AA62" s="3">
        <v>1200</v>
      </c>
      <c r="AB62" s="3"/>
      <c r="AC62" s="3">
        <v>12000</v>
      </c>
      <c r="AD62" s="3">
        <f>AF62+AG62</f>
        <v>515724</v>
      </c>
      <c r="AE62" s="3"/>
      <c r="AF62" s="3">
        <v>240000</v>
      </c>
      <c r="AG62" s="3">
        <v>275724</v>
      </c>
    </row>
    <row ht="25.5" customHeight="1" r="63">
      <c r="A63" s="3" t="s">
        <v>91</v>
      </c>
      <c r="B63" s="3">
        <v>3</v>
      </c>
      <c r="C63" s="3">
        <v>3</v>
      </c>
      <c r="D63" s="3"/>
      <c r="E63" s="3"/>
      <c r="F63" s="3"/>
      <c r="G63" s="3">
        <f>H63+N63+AD63</f>
        <v>1062454.5</v>
      </c>
      <c r="H63" s="3">
        <f>I63+J63+K63</f>
        <v>747592.5</v>
      </c>
      <c r="I63" s="3">
        <v>127704</v>
      </c>
      <c r="J63" s="3">
        <v>558732</v>
      </c>
      <c r="K63" s="3">
        <v>61156.5</v>
      </c>
      <c r="L63" s="3"/>
      <c r="M63" s="3"/>
      <c r="N63" s="3">
        <f>O63+P63+Q63+R63+S63+T63+U63+V63+X63+AA63+AB63+AC63</f>
        <v>189930</v>
      </c>
      <c r="O63" s="3">
        <v>3750</v>
      </c>
      <c r="P63" s="3">
        <v>1500</v>
      </c>
      <c r="Q63" s="3">
        <v>750</v>
      </c>
      <c r="R63" s="3">
        <v>3750</v>
      </c>
      <c r="S63" s="3">
        <v>7200</v>
      </c>
      <c r="T63" s="3">
        <v>21050</v>
      </c>
      <c r="U63" s="3">
        <v>90000</v>
      </c>
      <c r="V63" s="3">
        <v>1500</v>
      </c>
      <c r="W63" s="3"/>
      <c r="X63" s="3">
        <v>2250</v>
      </c>
      <c r="Y63" s="3"/>
      <c r="Z63" s="3"/>
      <c r="AA63" s="3">
        <v>180</v>
      </c>
      <c r="AB63" s="3">
        <v>55000</v>
      </c>
      <c r="AC63" s="3">
        <v>3000</v>
      </c>
      <c r="AD63" s="3">
        <f>AF63+AG63</f>
        <v>124932</v>
      </c>
      <c r="AE63" s="3"/>
      <c r="AF63" s="3">
        <v>54000</v>
      </c>
      <c r="AG63" s="3">
        <v>70932</v>
      </c>
    </row>
    <row ht="25.5" customHeight="1" r="64">
      <c r="A64" s="3" t="s">
        <v>126</v>
      </c>
      <c r="B64" s="3">
        <v>3</v>
      </c>
      <c r="C64" s="3">
        <v>3</v>
      </c>
      <c r="D64" s="3"/>
      <c r="E64" s="3"/>
      <c r="F64" s="3"/>
      <c r="G64" s="3">
        <f>H64+N64+AD64</f>
        <v>579067.5</v>
      </c>
      <c r="H64" s="3">
        <f>I64+J64+K64</f>
        <v>415069.5</v>
      </c>
      <c r="I64" s="3">
        <v>79296</v>
      </c>
      <c r="J64" s="3">
        <v>304122</v>
      </c>
      <c r="K64" s="3">
        <v>31651.5</v>
      </c>
      <c r="L64" s="3"/>
      <c r="M64" s="3"/>
      <c r="N64" s="3">
        <f>O64+P64+Q64+R64+S64+T64+U64+V64+X64+AA64+AC64</f>
        <v>81030</v>
      </c>
      <c r="O64" s="3">
        <v>2250</v>
      </c>
      <c r="P64" s="3">
        <v>900</v>
      </c>
      <c r="Q64" s="3">
        <v>450</v>
      </c>
      <c r="R64" s="3">
        <v>2250</v>
      </c>
      <c r="S64" s="3">
        <v>4320</v>
      </c>
      <c r="T64" s="3">
        <v>12630</v>
      </c>
      <c r="U64" s="3">
        <v>54000</v>
      </c>
      <c r="V64" s="3">
        <v>900</v>
      </c>
      <c r="W64" s="3"/>
      <c r="X64" s="3">
        <v>1350</v>
      </c>
      <c r="Y64" s="3"/>
      <c r="Z64" s="3"/>
      <c r="AA64" s="3">
        <v>180</v>
      </c>
      <c r="AB64" s="3"/>
      <c r="AC64" s="3">
        <v>1800</v>
      </c>
      <c r="AD64" s="3">
        <f>AF64+AG64</f>
        <v>82968</v>
      </c>
      <c r="AE64" s="3"/>
      <c r="AF64" s="3">
        <v>36000</v>
      </c>
      <c r="AG64" s="3">
        <v>46968</v>
      </c>
    </row>
    <row ht="25.5" customHeight="1" r="65">
      <c r="A65" s="3" t="s">
        <v>127</v>
      </c>
      <c r="B65" s="3">
        <v>1</v>
      </c>
      <c r="C65" s="3">
        <v>1</v>
      </c>
      <c r="D65" s="3"/>
      <c r="E65" s="3"/>
      <c r="F65" s="3"/>
      <c r="G65" s="3">
        <f>H65+N65+AD65</f>
        <v>118487</v>
      </c>
      <c r="H65" s="3">
        <f>I65+J65+K65</f>
        <v>71257</v>
      </c>
      <c r="I65" s="3">
        <v>8988</v>
      </c>
      <c r="J65" s="3">
        <v>56880</v>
      </c>
      <c r="K65" s="3">
        <v>5389</v>
      </c>
      <c r="L65" s="3"/>
      <c r="M65" s="3"/>
      <c r="N65" s="3">
        <f>O65+P65+Q65+R65+S65+T65+U65+V65+X65+AA65+AC65</f>
        <v>27010</v>
      </c>
      <c r="O65" s="3">
        <v>750</v>
      </c>
      <c r="P65" s="3">
        <v>300</v>
      </c>
      <c r="Q65" s="3">
        <v>150</v>
      </c>
      <c r="R65" s="3">
        <v>750</v>
      </c>
      <c r="S65" s="3">
        <v>1440</v>
      </c>
      <c r="T65" s="3">
        <v>4210</v>
      </c>
      <c r="U65" s="3">
        <v>18000</v>
      </c>
      <c r="V65" s="3">
        <v>300</v>
      </c>
      <c r="W65" s="3"/>
      <c r="X65" s="3">
        <v>450</v>
      </c>
      <c r="Y65" s="3"/>
      <c r="Z65" s="3"/>
      <c r="AA65" s="3">
        <v>60</v>
      </c>
      <c r="AB65" s="3"/>
      <c r="AC65" s="3">
        <v>600</v>
      </c>
      <c r="AD65" s="3">
        <f>AF65+AG65</f>
        <v>20220</v>
      </c>
      <c r="AE65" s="3"/>
      <c r="AF65" s="3">
        <v>12000</v>
      </c>
      <c r="AG65" s="3">
        <v>8220</v>
      </c>
    </row>
    <row ht="25.5" customHeight="1" r="66">
      <c r="A66" s="3" t="s">
        <v>89</v>
      </c>
      <c r="B66" s="3">
        <v>12</v>
      </c>
      <c r="C66" s="3">
        <v>12</v>
      </c>
      <c r="D66" s="3"/>
      <c r="E66" s="3"/>
      <c r="F66" s="3"/>
      <c r="G66" s="3">
        <f>H66+N66+AD66</f>
        <v>2675131</v>
      </c>
      <c r="H66" s="3">
        <f>I66+J66+K66</f>
        <v>1826443</v>
      </c>
      <c r="I66" s="3">
        <v>324816</v>
      </c>
      <c r="J66" s="3">
        <v>1375836</v>
      </c>
      <c r="K66" s="3">
        <v>125791</v>
      </c>
      <c r="L66" s="3"/>
      <c r="M66" s="3"/>
      <c r="N66" s="3">
        <v>472800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>
        <v>472800</v>
      </c>
      <c r="AD66" s="3">
        <f>AF66+AG66</f>
        <v>375888</v>
      </c>
      <c r="AE66" s="3"/>
      <c r="AF66" s="3">
        <v>168000</v>
      </c>
      <c r="AG66" s="3">
        <v>207888</v>
      </c>
    </row>
    <row ht="25.5" customHeight="1" r="67">
      <c r="A67" s="3" t="s">
        <v>134</v>
      </c>
      <c r="B67" s="3">
        <v>4</v>
      </c>
      <c r="C67" s="3">
        <v>4</v>
      </c>
      <c r="D67" s="3"/>
      <c r="E67" s="3"/>
      <c r="F67" s="3"/>
      <c r="G67" s="3">
        <f>H67+N67+AD67</f>
        <v>763146</v>
      </c>
      <c r="H67" s="3">
        <f>I67+J67+K67</f>
        <v>545258</v>
      </c>
      <c r="I67" s="3">
        <v>104304</v>
      </c>
      <c r="J67" s="3">
        <v>400488</v>
      </c>
      <c r="K67" s="3">
        <v>40466</v>
      </c>
      <c r="L67" s="3"/>
      <c r="M67" s="3"/>
      <c r="N67" s="3">
        <f>O67+P67+Q67+R67+S67+T67+U67+V67+X67+AA67+AC67</f>
        <v>108040</v>
      </c>
      <c r="O67" s="3">
        <v>3000</v>
      </c>
      <c r="P67" s="3">
        <v>1200</v>
      </c>
      <c r="Q67" s="3">
        <v>600</v>
      </c>
      <c r="R67" s="3">
        <v>3000</v>
      </c>
      <c r="S67" s="3">
        <v>5760</v>
      </c>
      <c r="T67" s="3">
        <v>16840</v>
      </c>
      <c r="U67" s="3">
        <v>72000</v>
      </c>
      <c r="V67" s="3">
        <v>1200</v>
      </c>
      <c r="W67" s="3"/>
      <c r="X67" s="3">
        <v>1800</v>
      </c>
      <c r="Y67" s="3"/>
      <c r="Z67" s="3"/>
      <c r="AA67" s="3">
        <v>240</v>
      </c>
      <c r="AB67" s="3"/>
      <c r="AC67" s="3">
        <v>2400</v>
      </c>
      <c r="AD67" s="3">
        <f>AF67+AG67</f>
        <v>109848</v>
      </c>
      <c r="AE67" s="3"/>
      <c r="AF67" s="3">
        <v>48000</v>
      </c>
      <c r="AG67" s="3">
        <v>61848</v>
      </c>
    </row>
    <row ht="25.5" customHeight="1" r="68">
      <c r="A68" s="3" t="s">
        <v>84</v>
      </c>
      <c r="B68" s="3">
        <v>3</v>
      </c>
      <c r="C68" s="3">
        <v>3</v>
      </c>
      <c r="D68" s="3"/>
      <c r="E68" s="3"/>
      <c r="F68" s="3"/>
      <c r="G68" s="3">
        <f>H68+N68+AD68</f>
        <v>614736.6</v>
      </c>
      <c r="H68" s="3">
        <f>I68+J68+K68</f>
        <v>430854.6</v>
      </c>
      <c r="I68" s="3">
        <v>80652</v>
      </c>
      <c r="J68" s="3">
        <v>318537.6</v>
      </c>
      <c r="K68" s="3">
        <v>31665</v>
      </c>
      <c r="L68" s="3"/>
      <c r="M68" s="3"/>
      <c r="N68" s="3">
        <f>O68+P68+Q68+R68+S68+T68+U68+V68+X68+AA68+AC68</f>
        <v>81030</v>
      </c>
      <c r="O68" s="3">
        <v>2250</v>
      </c>
      <c r="P68" s="3">
        <v>900</v>
      </c>
      <c r="Q68" s="3">
        <v>450</v>
      </c>
      <c r="R68" s="3">
        <v>2250</v>
      </c>
      <c r="S68" s="3">
        <v>4320</v>
      </c>
      <c r="T68" s="3">
        <v>12630</v>
      </c>
      <c r="U68" s="3">
        <v>54000</v>
      </c>
      <c r="V68" s="3">
        <v>900</v>
      </c>
      <c r="W68" s="3"/>
      <c r="X68" s="3">
        <v>1350</v>
      </c>
      <c r="Y68" s="3"/>
      <c r="Z68" s="3"/>
      <c r="AA68" s="3">
        <v>180</v>
      </c>
      <c r="AB68" s="3"/>
      <c r="AC68" s="3">
        <v>1800</v>
      </c>
      <c r="AD68" s="3">
        <f>AF68+AG68</f>
        <v>102852</v>
      </c>
      <c r="AE68" s="3"/>
      <c r="AF68" s="3">
        <v>54000</v>
      </c>
      <c r="AG68" s="3">
        <v>48852</v>
      </c>
    </row>
    <row ht="25.5" customHeight="1" r="69">
      <c r="A69" s="5" t="s">
        <v>85</v>
      </c>
      <c r="B69" s="3">
        <v>4</v>
      </c>
      <c r="C69" s="5">
        <v>4</v>
      </c>
      <c r="D69" s="5"/>
      <c r="E69" s="5"/>
      <c r="F69" s="5"/>
      <c r="G69" s="3">
        <f>H69+N69+AD69</f>
        <v>784567.5</v>
      </c>
      <c r="H69" s="3">
        <f>I69+J69+K69</f>
        <v>543027.5</v>
      </c>
      <c r="I69" s="5">
        <v>104652</v>
      </c>
      <c r="J69" s="5">
        <v>397278</v>
      </c>
      <c r="K69" s="5">
        <v>41097.5</v>
      </c>
      <c r="L69" s="5"/>
      <c r="M69" s="5"/>
      <c r="N69" s="3">
        <f>O69+P69+Q69+R69+S69+T69+U69+V69+X69+AA69+AC69</f>
        <v>108040</v>
      </c>
      <c r="O69" s="5">
        <v>3000</v>
      </c>
      <c r="P69" s="5">
        <v>1200</v>
      </c>
      <c r="Q69" s="5">
        <v>600</v>
      </c>
      <c r="R69" s="5">
        <v>3000</v>
      </c>
      <c r="S69" s="5">
        <v>5760</v>
      </c>
      <c r="T69" s="5">
        <v>16840</v>
      </c>
      <c r="U69" s="5">
        <v>72000</v>
      </c>
      <c r="V69" s="5">
        <v>1200</v>
      </c>
      <c r="W69" s="5"/>
      <c r="X69" s="5">
        <v>1800</v>
      </c>
      <c r="Y69" s="5"/>
      <c r="Z69" s="5"/>
      <c r="AA69" s="5">
        <v>240</v>
      </c>
      <c r="AB69" s="5"/>
      <c r="AC69" s="5">
        <v>2400</v>
      </c>
      <c r="AD69" s="3">
        <f>AF69+AG69</f>
        <v>133500</v>
      </c>
      <c r="AE69" s="5"/>
      <c r="AF69" s="5">
        <v>72000</v>
      </c>
      <c r="AG69" s="5">
        <v>61500</v>
      </c>
    </row>
    <row ht="25.5" customHeight="1" r="70">
      <c r="A70" s="3" t="s">
        <v>92</v>
      </c>
      <c r="B70" s="3">
        <v>24</v>
      </c>
      <c r="C70" s="3">
        <v>22</v>
      </c>
      <c r="D70" s="3">
        <v>2</v>
      </c>
      <c r="E70" s="3"/>
      <c r="F70" s="3"/>
      <c r="G70" s="3">
        <f>H70+N70+AD70</f>
        <v>4703380.75</v>
      </c>
      <c r="H70" s="3">
        <f>I70+J70+K70+M70</f>
        <v>3157886.75</v>
      </c>
      <c r="I70" s="3">
        <v>614640</v>
      </c>
      <c r="J70" s="3">
        <v>2270517</v>
      </c>
      <c r="K70" s="3">
        <v>236729.75</v>
      </c>
      <c r="L70" s="3"/>
      <c r="M70" s="3">
        <v>36000</v>
      </c>
      <c r="N70" s="3">
        <f>O70+P70+Q70+R70+S70+T70+U70+V70+W70+X70+AA70+AB70+AC70</f>
        <v>928430</v>
      </c>
      <c r="O70" s="3">
        <v>16500</v>
      </c>
      <c r="P70" s="3">
        <v>6600</v>
      </c>
      <c r="Q70" s="3">
        <v>3300</v>
      </c>
      <c r="R70" s="3">
        <v>16500</v>
      </c>
      <c r="S70" s="3">
        <v>31680</v>
      </c>
      <c r="T70" s="3">
        <v>96830</v>
      </c>
      <c r="U70" s="3">
        <v>396000</v>
      </c>
      <c r="V70" s="3">
        <v>6600</v>
      </c>
      <c r="W70" s="3">
        <v>30000</v>
      </c>
      <c r="X70" s="3">
        <v>9900</v>
      </c>
      <c r="Y70" s="3"/>
      <c r="Z70" s="3"/>
      <c r="AA70" s="3">
        <v>1320</v>
      </c>
      <c r="AB70" s="3">
        <v>300000</v>
      </c>
      <c r="AC70" s="3">
        <v>13200</v>
      </c>
      <c r="AD70" s="3">
        <f>AF70+AG70</f>
        <v>617064</v>
      </c>
      <c r="AE70" s="3"/>
      <c r="AF70" s="3">
        <v>264000</v>
      </c>
      <c r="AG70" s="3">
        <v>353064</v>
      </c>
    </row>
    <row ht="25.5" customHeight="1" r="71">
      <c r="A71" s="3" t="s">
        <v>108</v>
      </c>
      <c r="B71" s="3">
        <v>34</v>
      </c>
      <c r="C71" s="3">
        <v>34</v>
      </c>
      <c r="D71" s="3"/>
      <c r="E71" s="3"/>
      <c r="F71" s="3"/>
      <c r="G71" s="3">
        <f>H71+N71+AD71</f>
        <v>5877892</v>
      </c>
      <c r="H71" s="3">
        <f>I71+J71+K71</f>
        <v>4087668</v>
      </c>
      <c r="I71" s="3">
        <v>765396</v>
      </c>
      <c r="J71" s="3">
        <v>3011916</v>
      </c>
      <c r="K71" s="3">
        <v>310356</v>
      </c>
      <c r="L71" s="3"/>
      <c r="M71" s="3"/>
      <c r="N71" s="3">
        <f>O71+P71+Q71+R71+S71+T71+U71+V71+X71+AA71+AC71</f>
        <v>918340</v>
      </c>
      <c r="O71" s="3">
        <v>25500</v>
      </c>
      <c r="P71" s="3">
        <v>10200</v>
      </c>
      <c r="Q71" s="3">
        <v>5100</v>
      </c>
      <c r="R71" s="3">
        <v>25500</v>
      </c>
      <c r="S71" s="3">
        <v>48960</v>
      </c>
      <c r="T71" s="3">
        <v>143140</v>
      </c>
      <c r="U71" s="3">
        <v>612000</v>
      </c>
      <c r="V71" s="3">
        <v>10200</v>
      </c>
      <c r="W71" s="3"/>
      <c r="X71" s="3">
        <v>15300</v>
      </c>
      <c r="Y71" s="3"/>
      <c r="Z71" s="3"/>
      <c r="AA71" s="3">
        <v>2040</v>
      </c>
      <c r="AB71" s="3"/>
      <c r="AC71" s="3">
        <v>20400</v>
      </c>
      <c r="AD71" s="3">
        <f>AF71+AG71</f>
        <v>871884</v>
      </c>
      <c r="AE71" s="3"/>
      <c r="AF71" s="3">
        <v>408000</v>
      </c>
      <c r="AG71" s="3">
        <v>463884</v>
      </c>
    </row>
    <row ht="25.5" customHeight="1" r="72">
      <c r="A72" s="3" t="s">
        <v>138</v>
      </c>
      <c r="B72" s="3">
        <v>8</v>
      </c>
      <c r="C72" s="3">
        <v>8</v>
      </c>
      <c r="D72" s="3"/>
      <c r="E72" s="3"/>
      <c r="F72" s="3"/>
      <c r="G72" s="3">
        <f>H72+N72+AD72</f>
        <v>1508968.5</v>
      </c>
      <c r="H72" s="3">
        <f>I72+J72+K72</f>
        <v>1074968.5</v>
      </c>
      <c r="I72" s="3">
        <v>203904</v>
      </c>
      <c r="J72" s="3">
        <v>791550</v>
      </c>
      <c r="K72" s="3">
        <v>79514.5</v>
      </c>
      <c r="L72" s="3"/>
      <c r="M72" s="3"/>
      <c r="N72" s="3">
        <f>O72+P72+Q72+R72+S72+T72+U72+V72+X72+AA72+AC72</f>
        <v>216080</v>
      </c>
      <c r="O72" s="3">
        <v>6000</v>
      </c>
      <c r="P72" s="3">
        <v>2400</v>
      </c>
      <c r="Q72" s="3">
        <v>1200</v>
      </c>
      <c r="R72" s="3">
        <v>6000</v>
      </c>
      <c r="S72" s="3">
        <v>11520</v>
      </c>
      <c r="T72" s="3">
        <v>33680</v>
      </c>
      <c r="U72" s="3">
        <v>144000</v>
      </c>
      <c r="V72" s="3">
        <v>2400</v>
      </c>
      <c r="W72" s="3"/>
      <c r="X72" s="3">
        <v>3600</v>
      </c>
      <c r="Y72" s="3"/>
      <c r="Z72" s="3"/>
      <c r="AA72" s="3">
        <v>480</v>
      </c>
      <c r="AB72" s="3"/>
      <c r="AC72" s="3">
        <v>4800</v>
      </c>
      <c r="AD72" s="3">
        <f>AF72+AG72</f>
        <v>217920</v>
      </c>
      <c r="AE72" s="3"/>
      <c r="AF72" s="3">
        <v>96000</v>
      </c>
      <c r="AG72" s="3">
        <v>121920</v>
      </c>
    </row>
    <row ht="25.5" customHeight="1" r="73">
      <c r="A73" s="3" t="s">
        <v>94</v>
      </c>
      <c r="B73" s="3">
        <v>6</v>
      </c>
      <c r="C73" s="3">
        <v>6</v>
      </c>
      <c r="D73" s="3"/>
      <c r="E73" s="3"/>
      <c r="F73" s="3"/>
      <c r="G73" s="3">
        <f>H73+N73+AD73</f>
        <v>1332497.5</v>
      </c>
      <c r="H73" s="3">
        <f>I73+J73+K73</f>
        <v>922745.5</v>
      </c>
      <c r="I73" s="3">
        <v>164652</v>
      </c>
      <c r="J73" s="3">
        <v>694470</v>
      </c>
      <c r="K73" s="3">
        <v>63623.5</v>
      </c>
      <c r="L73" s="3"/>
      <c r="M73" s="3"/>
      <c r="N73" s="3">
        <v>232800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>
        <v>232800</v>
      </c>
      <c r="AD73" s="3">
        <f>AF73+AG73</f>
        <v>176952</v>
      </c>
      <c r="AE73" s="3"/>
      <c r="AF73" s="3">
        <v>72000</v>
      </c>
      <c r="AG73" s="3">
        <v>104952</v>
      </c>
    </row>
    <row ht="25.5" customHeight="1" r="74">
      <c r="A74" s="3" t="s">
        <v>78</v>
      </c>
      <c r="B74" s="3">
        <v>5</v>
      </c>
      <c r="C74" s="3">
        <v>5</v>
      </c>
      <c r="D74" s="3"/>
      <c r="E74" s="3"/>
      <c r="F74" s="3"/>
      <c r="G74" s="3">
        <f>H74+N74+AD74</f>
        <v>967859</v>
      </c>
      <c r="H74" s="3">
        <f>I74+J74+K74</f>
        <v>667101</v>
      </c>
      <c r="I74" s="3">
        <v>123972</v>
      </c>
      <c r="J74" s="3">
        <v>493968</v>
      </c>
      <c r="K74" s="3">
        <v>49161</v>
      </c>
      <c r="L74" s="3"/>
      <c r="M74" s="3"/>
      <c r="N74" s="3">
        <f>O74+P74+Q74+R74+S74+T74+U74+V74+X74+AA74+AC74</f>
        <v>135050</v>
      </c>
      <c r="O74" s="3">
        <v>3750</v>
      </c>
      <c r="P74" s="3">
        <v>1500</v>
      </c>
      <c r="Q74" s="3">
        <v>750</v>
      </c>
      <c r="R74" s="3">
        <v>3750</v>
      </c>
      <c r="S74" s="3">
        <v>7200</v>
      </c>
      <c r="T74" s="3">
        <v>21050</v>
      </c>
      <c r="U74" s="3">
        <v>90000</v>
      </c>
      <c r="V74" s="3">
        <v>1500</v>
      </c>
      <c r="W74" s="3"/>
      <c r="X74" s="3">
        <v>2250</v>
      </c>
      <c r="Y74" s="3"/>
      <c r="Z74" s="3"/>
      <c r="AA74" s="3">
        <v>300</v>
      </c>
      <c r="AB74" s="3"/>
      <c r="AC74" s="3">
        <v>3000</v>
      </c>
      <c r="AD74" s="3">
        <f>AF74+AG74</f>
        <v>165708</v>
      </c>
      <c r="AE74" s="3"/>
      <c r="AF74" s="3">
        <v>90000</v>
      </c>
      <c r="AG74" s="3">
        <v>75708</v>
      </c>
    </row>
    <row ht="25.5" customHeight="1" r="75">
      <c r="A75" s="3" t="s">
        <v>79</v>
      </c>
      <c r="B75" s="3">
        <v>6</v>
      </c>
      <c r="C75" s="3">
        <v>6</v>
      </c>
      <c r="D75" s="3"/>
      <c r="E75" s="3"/>
      <c r="F75" s="3"/>
      <c r="G75" s="3">
        <f>H75+N75+AD75</f>
        <v>1154524</v>
      </c>
      <c r="H75" s="3">
        <f>I75+J75+K75</f>
        <v>794500</v>
      </c>
      <c r="I75" s="3">
        <v>150900</v>
      </c>
      <c r="J75" s="3">
        <v>583638</v>
      </c>
      <c r="K75" s="3">
        <v>59962</v>
      </c>
      <c r="L75" s="3"/>
      <c r="M75" s="3"/>
      <c r="N75" s="3">
        <f>O75+P75+Q75+R75+S75+T75+U75+V75+X75+AA75+AC75</f>
        <v>162060</v>
      </c>
      <c r="O75" s="3">
        <v>4500</v>
      </c>
      <c r="P75" s="3">
        <v>1800</v>
      </c>
      <c r="Q75" s="3">
        <v>900</v>
      </c>
      <c r="R75" s="3">
        <v>4500</v>
      </c>
      <c r="S75" s="3">
        <v>8640</v>
      </c>
      <c r="T75" s="3">
        <v>25260</v>
      </c>
      <c r="U75" s="3">
        <v>108000</v>
      </c>
      <c r="V75" s="3">
        <v>1800</v>
      </c>
      <c r="W75" s="3"/>
      <c r="X75" s="3">
        <v>2700</v>
      </c>
      <c r="Y75" s="3"/>
      <c r="Z75" s="3"/>
      <c r="AA75" s="3">
        <v>360</v>
      </c>
      <c r="AB75" s="3"/>
      <c r="AC75" s="3">
        <v>3600</v>
      </c>
      <c r="AD75" s="3">
        <f>AF75+AG75</f>
        <v>197964</v>
      </c>
      <c r="AE75" s="3"/>
      <c r="AF75" s="3">
        <v>108000</v>
      </c>
      <c r="AG75" s="3">
        <v>89964</v>
      </c>
    </row>
    <row ht="25.5" customHeight="1" r="76">
      <c r="A76" s="3" t="s">
        <v>130</v>
      </c>
      <c r="B76" s="3">
        <v>2</v>
      </c>
      <c r="C76" s="3">
        <v>2</v>
      </c>
      <c r="D76" s="3"/>
      <c r="E76" s="3"/>
      <c r="F76" s="3"/>
      <c r="G76" s="3">
        <f>H76+N76+AD76</f>
        <v>432559.5</v>
      </c>
      <c r="H76" s="3">
        <f>I76+J76+K76</f>
        <v>317651.5</v>
      </c>
      <c r="I76" s="3">
        <v>57396</v>
      </c>
      <c r="J76" s="3">
        <v>238350</v>
      </c>
      <c r="K76" s="3">
        <v>21905.5</v>
      </c>
      <c r="L76" s="3"/>
      <c r="M76" s="3"/>
      <c r="N76" s="3">
        <v>78800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>
        <v>78800</v>
      </c>
      <c r="AD76" s="3">
        <v>36108</v>
      </c>
      <c r="AE76" s="3"/>
      <c r="AF76" s="3"/>
      <c r="AG76" s="3">
        <v>36108</v>
      </c>
    </row>
    <row ht="25.5" customHeight="1" r="77">
      <c r="A77" s="3" t="s">
        <v>131</v>
      </c>
      <c r="B77" s="3">
        <v>1</v>
      </c>
      <c r="C77" s="3">
        <v>1</v>
      </c>
      <c r="D77" s="3"/>
      <c r="E77" s="3"/>
      <c r="F77" s="3"/>
      <c r="G77" s="3">
        <f>H77+N77+AD77</f>
        <v>181310.5</v>
      </c>
      <c r="H77" s="3">
        <f>I77+J77+K77</f>
        <v>120256.5</v>
      </c>
      <c r="I77" s="3">
        <v>22344</v>
      </c>
      <c r="J77" s="3">
        <v>88782</v>
      </c>
      <c r="K77" s="3">
        <v>9130.5</v>
      </c>
      <c r="L77" s="3"/>
      <c r="M77" s="3"/>
      <c r="N77" s="3">
        <f>O77+P77+Q77+R77+S77+T77+U77+V77+X77+AA77+AC77</f>
        <v>27010</v>
      </c>
      <c r="O77" s="3">
        <v>750</v>
      </c>
      <c r="P77" s="3">
        <v>300</v>
      </c>
      <c r="Q77" s="3">
        <v>150</v>
      </c>
      <c r="R77" s="3">
        <v>750</v>
      </c>
      <c r="S77" s="3">
        <v>1440</v>
      </c>
      <c r="T77" s="3">
        <v>4210</v>
      </c>
      <c r="U77" s="3">
        <v>18000</v>
      </c>
      <c r="V77" s="3">
        <v>300</v>
      </c>
      <c r="W77" s="3"/>
      <c r="X77" s="3">
        <v>450</v>
      </c>
      <c r="Y77" s="3"/>
      <c r="Z77" s="3"/>
      <c r="AA77" s="3">
        <v>60</v>
      </c>
      <c r="AB77" s="3"/>
      <c r="AC77" s="3">
        <v>600</v>
      </c>
      <c r="AD77" s="3">
        <f>AF77+AG77</f>
        <v>34044</v>
      </c>
      <c r="AE77" s="3"/>
      <c r="AF77" s="3">
        <v>20400</v>
      </c>
      <c r="AG77" s="3">
        <v>13644</v>
      </c>
    </row>
    <row ht="25.5" customHeight="1" r="78">
      <c r="A78" s="3" t="s">
        <v>129</v>
      </c>
      <c r="B78" s="3">
        <v>5</v>
      </c>
      <c r="C78" s="3">
        <v>5</v>
      </c>
      <c r="D78" s="3"/>
      <c r="E78" s="3"/>
      <c r="F78" s="3"/>
      <c r="G78" s="3">
        <f>H78+N78+AD78</f>
        <v>1135925.5</v>
      </c>
      <c r="H78" s="3">
        <f>I78+J78+K78</f>
        <v>758255.5</v>
      </c>
      <c r="I78" s="3">
        <v>152928</v>
      </c>
      <c r="J78" s="3">
        <v>547674</v>
      </c>
      <c r="K78" s="3">
        <v>57653.5</v>
      </c>
      <c r="L78" s="3"/>
      <c r="M78" s="3"/>
      <c r="N78" s="3">
        <f>O78+P78+Q78+R78+S78+T78+U78+V78+X78+AA78+AB78+AC78</f>
        <v>190050</v>
      </c>
      <c r="O78" s="3">
        <v>3750</v>
      </c>
      <c r="P78" s="3">
        <v>1500</v>
      </c>
      <c r="Q78" s="3">
        <v>750</v>
      </c>
      <c r="R78" s="3">
        <v>3750</v>
      </c>
      <c r="S78" s="3">
        <v>7200</v>
      </c>
      <c r="T78" s="3">
        <v>21050</v>
      </c>
      <c r="U78" s="3">
        <v>90000</v>
      </c>
      <c r="V78" s="3">
        <v>1500</v>
      </c>
      <c r="W78" s="3"/>
      <c r="X78" s="3">
        <v>2250</v>
      </c>
      <c r="Y78" s="3"/>
      <c r="Z78" s="3"/>
      <c r="AA78" s="3">
        <v>300</v>
      </c>
      <c r="AB78" s="3">
        <v>55000</v>
      </c>
      <c r="AC78" s="3">
        <v>3000</v>
      </c>
      <c r="AD78" s="3">
        <f>AF78+AG78</f>
        <v>187620</v>
      </c>
      <c r="AE78" s="3"/>
      <c r="AF78" s="3">
        <v>102000</v>
      </c>
      <c r="AG78" s="3">
        <v>85620</v>
      </c>
    </row>
    <row ht="25.5" customHeight="1" r="79">
      <c r="A79" s="3" t="s">
        <v>128</v>
      </c>
      <c r="B79" s="3">
        <v>4</v>
      </c>
      <c r="C79" s="3">
        <v>4</v>
      </c>
      <c r="D79" s="3"/>
      <c r="E79" s="3"/>
      <c r="F79" s="3"/>
      <c r="G79" s="3">
        <f>H79+N79+AD79</f>
        <v>786868.5</v>
      </c>
      <c r="H79" s="3">
        <f>I79+J79+K79</f>
        <v>564876.5</v>
      </c>
      <c r="I79" s="3">
        <v>97296</v>
      </c>
      <c r="J79" s="3">
        <v>428910</v>
      </c>
      <c r="K79" s="3">
        <v>38670.5</v>
      </c>
      <c r="L79" s="3"/>
      <c r="M79" s="3"/>
      <c r="N79" s="3">
        <v>157600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v>157600</v>
      </c>
      <c r="AD79" s="3">
        <v>64392</v>
      </c>
      <c r="AE79" s="3"/>
      <c r="AF79" s="3"/>
      <c r="AG79" s="3">
        <v>64392</v>
      </c>
    </row>
    <row ht="25.5" customHeight="1" r="80">
      <c r="A80" s="3" t="s">
        <v>95</v>
      </c>
      <c r="B80" s="3">
        <v>22</v>
      </c>
      <c r="C80" s="3">
        <v>20</v>
      </c>
      <c r="D80" s="3">
        <v>2</v>
      </c>
      <c r="E80" s="3"/>
      <c r="F80" s="3"/>
      <c r="G80" s="3">
        <f>H80+N80+AD80</f>
        <v>4379873</v>
      </c>
      <c r="H80" s="3">
        <f>I80+J80+K80+M80</f>
        <v>2929731</v>
      </c>
      <c r="I80" s="3">
        <v>570228</v>
      </c>
      <c r="J80" s="3">
        <v>2104656</v>
      </c>
      <c r="K80" s="3">
        <v>218847</v>
      </c>
      <c r="L80" s="3"/>
      <c r="M80" s="3">
        <v>36000</v>
      </c>
      <c r="N80" s="3">
        <f>O80+P80+Q80+R80+S80+T80+U80+V80+W80+X80+AA80+AB80+AC80</f>
        <v>882830</v>
      </c>
      <c r="O80" s="3">
        <v>15000</v>
      </c>
      <c r="P80" s="3">
        <v>6000</v>
      </c>
      <c r="Q80" s="3">
        <v>3000</v>
      </c>
      <c r="R80" s="3">
        <v>15000</v>
      </c>
      <c r="S80" s="3">
        <v>28800</v>
      </c>
      <c r="T80" s="3">
        <v>96830</v>
      </c>
      <c r="U80" s="3">
        <v>360000</v>
      </c>
      <c r="V80" s="3">
        <v>6000</v>
      </c>
      <c r="W80" s="3">
        <v>30000</v>
      </c>
      <c r="X80" s="3">
        <v>9000</v>
      </c>
      <c r="Y80" s="3"/>
      <c r="Z80" s="3"/>
      <c r="AA80" s="3">
        <v>1200</v>
      </c>
      <c r="AB80" s="3">
        <v>300000</v>
      </c>
      <c r="AC80" s="3">
        <v>12000</v>
      </c>
      <c r="AD80" s="3">
        <f>AF80+AG80</f>
        <v>567312</v>
      </c>
      <c r="AE80" s="3"/>
      <c r="AF80" s="3">
        <v>240000</v>
      </c>
      <c r="AG80" s="3">
        <v>327312</v>
      </c>
    </row>
    <row ht="25.5" customHeight="1" r="81">
      <c r="A81" s="3" t="s">
        <v>109</v>
      </c>
      <c r="B81" s="3">
        <v>40</v>
      </c>
      <c r="C81" s="3">
        <v>40</v>
      </c>
      <c r="D81" s="3"/>
      <c r="E81" s="3"/>
      <c r="F81" s="3"/>
      <c r="G81" s="3">
        <f>H81+N81+AD81</f>
        <v>6856358.5</v>
      </c>
      <c r="H81" s="3">
        <f>I81+J81+K81</f>
        <v>4755802.5</v>
      </c>
      <c r="I81" s="3">
        <v>880884</v>
      </c>
      <c r="J81" s="3">
        <v>3515568</v>
      </c>
      <c r="K81" s="3">
        <v>359350.5</v>
      </c>
      <c r="L81" s="3"/>
      <c r="M81" s="3"/>
      <c r="N81" s="3">
        <f>O81+P81+Q81+R81+S81+T81+U81+V81+X81+AA81+AB81+AC81</f>
        <v>1080400</v>
      </c>
      <c r="O81" s="3">
        <v>30000</v>
      </c>
      <c r="P81" s="3">
        <v>12000</v>
      </c>
      <c r="Q81" s="3">
        <v>6000</v>
      </c>
      <c r="R81" s="3">
        <v>30000</v>
      </c>
      <c r="S81" s="3">
        <v>57600</v>
      </c>
      <c r="T81" s="3">
        <v>168400</v>
      </c>
      <c r="U81" s="3">
        <v>720000</v>
      </c>
      <c r="V81" s="3">
        <v>12000</v>
      </c>
      <c r="W81" s="3"/>
      <c r="X81" s="3">
        <v>18000</v>
      </c>
      <c r="Y81" s="3"/>
      <c r="Z81" s="3"/>
      <c r="AA81" s="3">
        <v>2400</v>
      </c>
      <c r="AB81" s="3">
        <v>24000</v>
      </c>
      <c r="AC81" s="3"/>
      <c r="AD81" s="3">
        <f>AF81+AG81</f>
        <v>1020156</v>
      </c>
      <c r="AE81" s="3"/>
      <c r="AF81" s="3">
        <v>480000</v>
      </c>
      <c r="AG81" s="3">
        <v>540156</v>
      </c>
    </row>
    <row ht="25.5" customHeight="1" r="82">
      <c r="A82" s="3" t="s">
        <v>135</v>
      </c>
      <c r="B82" s="3">
        <v>6</v>
      </c>
      <c r="C82" s="3">
        <v>6</v>
      </c>
      <c r="D82" s="3"/>
      <c r="E82" s="3"/>
      <c r="F82" s="3"/>
      <c r="G82" s="3">
        <f>H82+N82+AD82</f>
        <v>902234.5</v>
      </c>
      <c r="H82" s="3">
        <f>I82+J82+K82</f>
        <v>576590.5</v>
      </c>
      <c r="I82" s="3">
        <v>115068</v>
      </c>
      <c r="J82" s="3">
        <v>419994</v>
      </c>
      <c r="K82" s="3">
        <v>41528.5</v>
      </c>
      <c r="L82" s="3"/>
      <c r="M82" s="3"/>
      <c r="N82" s="3">
        <f>O82+P82+Q82+R82+S82+T82+U82+V82+X82+AA82+AC82</f>
        <v>162060</v>
      </c>
      <c r="O82" s="3">
        <v>4500</v>
      </c>
      <c r="P82" s="3">
        <v>1800</v>
      </c>
      <c r="Q82" s="3">
        <v>900</v>
      </c>
      <c r="R82" s="3">
        <v>4500</v>
      </c>
      <c r="S82" s="3">
        <v>8640</v>
      </c>
      <c r="T82" s="3">
        <v>25260</v>
      </c>
      <c r="U82" s="3">
        <v>108000</v>
      </c>
      <c r="V82" s="3">
        <v>1800</v>
      </c>
      <c r="W82" s="3"/>
      <c r="X82" s="3">
        <v>2700</v>
      </c>
      <c r="Y82" s="3"/>
      <c r="Z82" s="3"/>
      <c r="AA82" s="3">
        <v>360</v>
      </c>
      <c r="AB82" s="3"/>
      <c r="AC82" s="3">
        <v>3600</v>
      </c>
      <c r="AD82" s="3">
        <f>AF82+AG82</f>
        <v>163584</v>
      </c>
      <c r="AE82" s="3"/>
      <c r="AF82" s="3">
        <v>72000</v>
      </c>
      <c r="AG82" s="3">
        <v>91584</v>
      </c>
    </row>
    <row ht="25.5" customHeight="1" r="83">
      <c r="A83" s="3" t="s">
        <v>97</v>
      </c>
      <c r="B83" s="3">
        <v>4</v>
      </c>
      <c r="C83" s="3">
        <v>4</v>
      </c>
      <c r="D83" s="3"/>
      <c r="E83" s="3"/>
      <c r="F83" s="3"/>
      <c r="G83" s="3">
        <f>H83+N83+AD83</f>
        <v>888992</v>
      </c>
      <c r="H83" s="3">
        <f>I83+J83+K83</f>
        <v>613552</v>
      </c>
      <c r="I83" s="3">
        <v>108336</v>
      </c>
      <c r="J83" s="3">
        <v>463152</v>
      </c>
      <c r="K83" s="3">
        <v>42064</v>
      </c>
      <c r="L83" s="3"/>
      <c r="M83" s="3"/>
      <c r="N83" s="3">
        <v>157600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>
        <v>157600</v>
      </c>
      <c r="AD83" s="3">
        <f>AF83+AG83</f>
        <v>117840</v>
      </c>
      <c r="AE83" s="3"/>
      <c r="AF83" s="3">
        <v>48000</v>
      </c>
      <c r="AG83" s="3">
        <v>69840</v>
      </c>
    </row>
    <row ht="25.5" customHeight="1" r="84">
      <c r="A84" s="3" t="s">
        <v>80</v>
      </c>
      <c r="B84" s="3">
        <v>5</v>
      </c>
      <c r="C84" s="3">
        <v>5</v>
      </c>
      <c r="D84" s="3"/>
      <c r="E84" s="3"/>
      <c r="F84" s="3"/>
      <c r="G84" s="3">
        <f>H84+N84+AD84</f>
        <v>897837.5</v>
      </c>
      <c r="H84" s="3">
        <f>I84+J84+K84</f>
        <v>604195.5</v>
      </c>
      <c r="I84" s="3">
        <v>112704</v>
      </c>
      <c r="J84" s="3">
        <v>445800</v>
      </c>
      <c r="K84" s="3">
        <v>45691.5</v>
      </c>
      <c r="L84" s="3"/>
      <c r="M84" s="3"/>
      <c r="N84" s="3">
        <f>O84+P84+Q84+R84+S84+T84+U84+V84+X84+AA84+AC84</f>
        <v>135050</v>
      </c>
      <c r="O84" s="3">
        <v>3750</v>
      </c>
      <c r="P84" s="3">
        <v>1500</v>
      </c>
      <c r="Q84" s="3">
        <v>750</v>
      </c>
      <c r="R84" s="3">
        <v>3750</v>
      </c>
      <c r="S84" s="3">
        <v>7200</v>
      </c>
      <c r="T84" s="3">
        <v>21050</v>
      </c>
      <c r="U84" s="3">
        <v>90000</v>
      </c>
      <c r="V84" s="3">
        <v>1500</v>
      </c>
      <c r="W84" s="3"/>
      <c r="X84" s="3">
        <v>2250</v>
      </c>
      <c r="Y84" s="3"/>
      <c r="Z84" s="3"/>
      <c r="AA84" s="3">
        <v>300</v>
      </c>
      <c r="AB84" s="3"/>
      <c r="AC84" s="3">
        <v>3000</v>
      </c>
      <c r="AD84" s="3">
        <f>AF84+AG84</f>
        <v>158592</v>
      </c>
      <c r="AE84" s="3"/>
      <c r="AF84" s="3">
        <v>90000</v>
      </c>
      <c r="AG84" s="3">
        <v>68592</v>
      </c>
    </row>
    <row ht="25.5" customHeight="1" r="85">
      <c r="A85" s="3" t="s">
        <v>81</v>
      </c>
      <c r="B85" s="3">
        <v>4</v>
      </c>
      <c r="C85" s="3">
        <v>4</v>
      </c>
      <c r="D85" s="3"/>
      <c r="E85" s="3"/>
      <c r="F85" s="3"/>
      <c r="G85" s="3">
        <f>H85+N85+AD85</f>
        <v>730117</v>
      </c>
      <c r="H85" s="3">
        <f>I85+J85+K85</f>
        <v>493977</v>
      </c>
      <c r="I85" s="3">
        <v>91404</v>
      </c>
      <c r="J85" s="3">
        <v>365544</v>
      </c>
      <c r="K85" s="3">
        <v>37029</v>
      </c>
      <c r="L85" s="3"/>
      <c r="M85" s="3"/>
      <c r="N85" s="3">
        <f>O85+P85+Q85+R85+S85+T85+U85+V85+X85+AA85+AC85</f>
        <v>108040</v>
      </c>
      <c r="O85" s="3">
        <v>3000</v>
      </c>
      <c r="P85" s="3">
        <v>1200</v>
      </c>
      <c r="Q85" s="3">
        <v>600</v>
      </c>
      <c r="R85" s="3">
        <v>3000</v>
      </c>
      <c r="S85" s="3">
        <v>5760</v>
      </c>
      <c r="T85" s="3">
        <v>16840</v>
      </c>
      <c r="U85" s="3">
        <v>72000</v>
      </c>
      <c r="V85" s="3">
        <v>1200</v>
      </c>
      <c r="W85" s="3"/>
      <c r="X85" s="3">
        <v>1800</v>
      </c>
      <c r="Y85" s="3"/>
      <c r="Z85" s="3"/>
      <c r="AA85" s="3">
        <v>240</v>
      </c>
      <c r="AB85" s="3"/>
      <c r="AC85" s="3">
        <v>2400</v>
      </c>
      <c r="AD85" s="3">
        <f>AF85+AG85</f>
        <v>128100</v>
      </c>
      <c r="AE85" s="3"/>
      <c r="AF85" s="3">
        <v>72000</v>
      </c>
      <c r="AG85" s="3">
        <v>56100</v>
      </c>
    </row>
    <row ht="25.5" customHeight="1" r="86">
      <c r="A86" s="3" t="s">
        <v>100</v>
      </c>
      <c r="B86" s="3">
        <v>25</v>
      </c>
      <c r="C86" s="3">
        <v>23</v>
      </c>
      <c r="D86" s="3">
        <v>2</v>
      </c>
      <c r="E86" s="3"/>
      <c r="F86" s="3"/>
      <c r="G86" s="3">
        <f>H86+N86+AD86</f>
        <v>4818119.75</v>
      </c>
      <c r="H86" s="3">
        <f>I86+J86+K86+M86</f>
        <v>3270679.75</v>
      </c>
      <c r="I86" s="3">
        <v>638772</v>
      </c>
      <c r="J86" s="3">
        <v>2350437</v>
      </c>
      <c r="K86" s="3">
        <v>245470.75</v>
      </c>
      <c r="L86" s="3"/>
      <c r="M86" s="3">
        <v>36000</v>
      </c>
      <c r="N86" s="3">
        <f>O86+P86+Q86+R86+S86+T86+U86+V86+W86+X86+AA86+AB86+AC86</f>
        <v>905440</v>
      </c>
      <c r="O86" s="3">
        <v>17250</v>
      </c>
      <c r="P86" s="3">
        <v>6900</v>
      </c>
      <c r="Q86" s="3">
        <v>3450</v>
      </c>
      <c r="R86" s="3">
        <v>17250</v>
      </c>
      <c r="S86" s="3">
        <v>33120</v>
      </c>
      <c r="T86" s="3">
        <v>101040</v>
      </c>
      <c r="U86" s="3">
        <v>414000</v>
      </c>
      <c r="V86" s="3">
        <v>6900</v>
      </c>
      <c r="W86" s="3">
        <v>30000</v>
      </c>
      <c r="X86" s="3">
        <v>10350</v>
      </c>
      <c r="Y86" s="3"/>
      <c r="Z86" s="3"/>
      <c r="AA86" s="3">
        <v>1380</v>
      </c>
      <c r="AB86" s="3">
        <v>250000</v>
      </c>
      <c r="AC86" s="3">
        <v>13800</v>
      </c>
      <c r="AD86" s="3">
        <f>AF86+AG86</f>
        <v>642000</v>
      </c>
      <c r="AE86" s="3"/>
      <c r="AF86" s="3">
        <v>276000</v>
      </c>
      <c r="AG86" s="3">
        <v>366000</v>
      </c>
    </row>
    <row ht="25.5" customHeight="1" r="87">
      <c r="A87" s="3" t="s">
        <v>110</v>
      </c>
      <c r="B87" s="3">
        <v>44</v>
      </c>
      <c r="C87" s="3">
        <v>44</v>
      </c>
      <c r="D87" s="3"/>
      <c r="E87" s="3"/>
      <c r="F87" s="3"/>
      <c r="G87" s="3">
        <f>H87+N87+AD87</f>
        <v>7583936</v>
      </c>
      <c r="H87" s="3">
        <f>I87+J87+K87</f>
        <v>5269200</v>
      </c>
      <c r="I87" s="3">
        <v>982956</v>
      </c>
      <c r="J87" s="3">
        <v>3886404</v>
      </c>
      <c r="K87" s="3">
        <v>399840</v>
      </c>
      <c r="L87" s="3"/>
      <c r="M87" s="3"/>
      <c r="N87" s="3">
        <f>O87+P87+Q87+R87+S87+T87+U87+V87+X87+AA87+AC87</f>
        <v>1188440</v>
      </c>
      <c r="O87" s="3">
        <v>33000</v>
      </c>
      <c r="P87" s="3">
        <v>13200</v>
      </c>
      <c r="Q87" s="3">
        <v>6600</v>
      </c>
      <c r="R87" s="3">
        <v>33000</v>
      </c>
      <c r="S87" s="3">
        <v>63360</v>
      </c>
      <c r="T87" s="3">
        <v>185240</v>
      </c>
      <c r="U87" s="3">
        <v>792000</v>
      </c>
      <c r="V87" s="3">
        <v>13200</v>
      </c>
      <c r="W87" s="3"/>
      <c r="X87" s="3">
        <v>19800</v>
      </c>
      <c r="Y87" s="3"/>
      <c r="Z87" s="3"/>
      <c r="AA87" s="3">
        <v>2640</v>
      </c>
      <c r="AB87" s="3"/>
      <c r="AC87" s="3">
        <v>26400</v>
      </c>
      <c r="AD87" s="3">
        <f>AF87+AG87</f>
        <v>1126296</v>
      </c>
      <c r="AE87" s="3"/>
      <c r="AF87" s="3">
        <v>528000</v>
      </c>
      <c r="AG87" s="3">
        <v>598296</v>
      </c>
    </row>
    <row ht="25.5" customHeight="1" r="88">
      <c r="A88" s="3" t="s">
        <v>98</v>
      </c>
      <c r="B88" s="3">
        <v>5</v>
      </c>
      <c r="C88" s="3">
        <v>5</v>
      </c>
      <c r="D88" s="3"/>
      <c r="E88" s="3"/>
      <c r="F88" s="3"/>
      <c r="G88" s="3">
        <f>H88+N88+AD88</f>
        <v>1110966.5</v>
      </c>
      <c r="H88" s="3">
        <f>I88+J88+K88</f>
        <v>766690.5</v>
      </c>
      <c r="I88" s="3">
        <v>135936</v>
      </c>
      <c r="J88" s="3">
        <v>578046</v>
      </c>
      <c r="K88" s="3">
        <v>52708.5</v>
      </c>
      <c r="L88" s="3"/>
      <c r="M88" s="3"/>
      <c r="N88" s="3">
        <v>197000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>
        <v>197000</v>
      </c>
      <c r="AD88" s="3">
        <f>AF88+AG88</f>
        <v>147276</v>
      </c>
      <c r="AE88" s="3"/>
      <c r="AF88" s="3">
        <v>60000</v>
      </c>
      <c r="AG88" s="3">
        <v>87276</v>
      </c>
    </row>
    <row ht="25.5" customHeight="1" r="89">
      <c r="A89" s="3" t="s">
        <v>136</v>
      </c>
      <c r="B89" s="3">
        <v>2</v>
      </c>
      <c r="C89" s="3">
        <v>2</v>
      </c>
      <c r="D89" s="3"/>
      <c r="E89" s="3"/>
      <c r="F89" s="3"/>
      <c r="G89" s="3">
        <f>H89+N89+AD89</f>
        <v>376536</v>
      </c>
      <c r="H89" s="3">
        <f>I89+J89+K89</f>
        <v>268084</v>
      </c>
      <c r="I89" s="3">
        <v>50808</v>
      </c>
      <c r="J89" s="3">
        <v>197448</v>
      </c>
      <c r="K89" s="3">
        <v>19828</v>
      </c>
      <c r="L89" s="3"/>
      <c r="M89" s="3"/>
      <c r="N89" s="3">
        <f>O89+P89+Q89+R89+S89+T89+U89+V89+X89+AA89+AC89</f>
        <v>54020</v>
      </c>
      <c r="O89" s="3">
        <v>1500</v>
      </c>
      <c r="P89" s="3">
        <v>600</v>
      </c>
      <c r="Q89" s="3">
        <v>300</v>
      </c>
      <c r="R89" s="3">
        <v>1500</v>
      </c>
      <c r="S89" s="3">
        <v>2880</v>
      </c>
      <c r="T89" s="3">
        <v>8420</v>
      </c>
      <c r="U89" s="3">
        <v>36000</v>
      </c>
      <c r="V89" s="3">
        <v>600</v>
      </c>
      <c r="W89" s="3"/>
      <c r="X89" s="3">
        <v>900</v>
      </c>
      <c r="Y89" s="3"/>
      <c r="Z89" s="3"/>
      <c r="AA89" s="3">
        <v>120</v>
      </c>
      <c r="AB89" s="3"/>
      <c r="AC89" s="3">
        <v>1200</v>
      </c>
      <c r="AD89" s="3">
        <f>AF89+AG89</f>
        <v>54432</v>
      </c>
      <c r="AE89" s="3"/>
      <c r="AF89" s="3">
        <v>24000</v>
      </c>
      <c r="AG89" s="3">
        <v>30432</v>
      </c>
    </row>
    <row ht="25.5" customHeight="1" r="90">
      <c r="A90" s="3" t="s">
        <v>82</v>
      </c>
      <c r="B90" s="3">
        <v>5</v>
      </c>
      <c r="C90" s="3">
        <v>5</v>
      </c>
      <c r="D90" s="3"/>
      <c r="E90" s="3"/>
      <c r="F90" s="3"/>
      <c r="G90" s="3">
        <f>H90+N90+AD90</f>
        <v>933760.6</v>
      </c>
      <c r="H90" s="3">
        <f>I90+J90+K90</f>
        <v>636494.6</v>
      </c>
      <c r="I90" s="3">
        <v>119676</v>
      </c>
      <c r="J90" s="3">
        <v>468981.6</v>
      </c>
      <c r="K90" s="3">
        <v>47837</v>
      </c>
      <c r="L90" s="3"/>
      <c r="M90" s="3"/>
      <c r="N90" s="3">
        <f>O90+P90+Q90+R90+S90+T90+U90+V90+X90+AA90+AC90</f>
        <v>135050</v>
      </c>
      <c r="O90" s="3">
        <v>3750</v>
      </c>
      <c r="P90" s="3">
        <v>1500</v>
      </c>
      <c r="Q90" s="3">
        <v>750</v>
      </c>
      <c r="R90" s="3">
        <v>3750</v>
      </c>
      <c r="S90" s="3">
        <v>7200</v>
      </c>
      <c r="T90" s="3">
        <v>21050</v>
      </c>
      <c r="U90" s="3">
        <v>90000</v>
      </c>
      <c r="V90" s="3">
        <v>1500</v>
      </c>
      <c r="W90" s="3"/>
      <c r="X90" s="3">
        <v>2250</v>
      </c>
      <c r="Y90" s="3"/>
      <c r="Z90" s="3"/>
      <c r="AA90" s="3">
        <v>300</v>
      </c>
      <c r="AB90" s="3"/>
      <c r="AC90" s="3">
        <v>3000</v>
      </c>
      <c r="AD90" s="3">
        <f>AF90+AG90</f>
        <v>162216</v>
      </c>
      <c r="AE90" s="3"/>
      <c r="AF90" s="3">
        <v>90000</v>
      </c>
      <c r="AG90" s="3">
        <v>72216</v>
      </c>
    </row>
    <row ht="25.5" customHeight="1" r="91">
      <c r="A91" s="3" t="s">
        <v>83</v>
      </c>
      <c r="B91" s="3">
        <v>6</v>
      </c>
      <c r="C91" s="3">
        <v>6</v>
      </c>
      <c r="D91" s="3"/>
      <c r="E91" s="3"/>
      <c r="F91" s="3"/>
      <c r="G91" s="3">
        <f>H91+N91+AD91</f>
        <v>1207146</v>
      </c>
      <c r="H91" s="3">
        <f>I91+J91+K91</f>
        <v>841614</v>
      </c>
      <c r="I91" s="3">
        <v>164136</v>
      </c>
      <c r="J91" s="3">
        <v>615762</v>
      </c>
      <c r="K91" s="3">
        <v>61716</v>
      </c>
      <c r="L91" s="3"/>
      <c r="M91" s="3"/>
      <c r="N91" s="3">
        <f>O91+P91+Q91+R91+S91+T91+U91+V91+X91+AA91+AC91</f>
        <v>162060</v>
      </c>
      <c r="O91" s="3">
        <v>4500</v>
      </c>
      <c r="P91" s="3">
        <v>1800</v>
      </c>
      <c r="Q91" s="3">
        <v>900</v>
      </c>
      <c r="R91" s="3">
        <v>4500</v>
      </c>
      <c r="S91" s="3">
        <v>8640</v>
      </c>
      <c r="T91" s="3">
        <v>25260</v>
      </c>
      <c r="U91" s="3">
        <v>108000</v>
      </c>
      <c r="V91" s="3">
        <v>1800</v>
      </c>
      <c r="W91" s="3"/>
      <c r="X91" s="3">
        <v>2700</v>
      </c>
      <c r="Y91" s="3"/>
      <c r="Z91" s="3"/>
      <c r="AA91" s="3">
        <v>360</v>
      </c>
      <c r="AB91" s="3"/>
      <c r="AC91" s="3">
        <v>3600</v>
      </c>
      <c r="AD91" s="3">
        <f>AF91+AG91</f>
        <v>203472</v>
      </c>
      <c r="AE91" s="3"/>
      <c r="AF91" s="3">
        <v>108000</v>
      </c>
      <c r="AG91" s="3">
        <v>95472</v>
      </c>
    </row>
    <row ht="25.5" customHeight="1" r="92">
      <c r="A92" s="3" t="s">
        <v>101</v>
      </c>
      <c r="B92" s="3">
        <v>28</v>
      </c>
      <c r="C92" s="3">
        <v>26</v>
      </c>
      <c r="D92" s="3">
        <v>2</v>
      </c>
      <c r="E92" s="3"/>
      <c r="F92" s="3"/>
      <c r="G92" s="3">
        <f>H92+N92+AD92</f>
        <v>5394103.75</v>
      </c>
      <c r="H92" s="3">
        <f>I92+J92+K92+M92</f>
        <v>3638077.75</v>
      </c>
      <c r="I92" s="3">
        <v>711720</v>
      </c>
      <c r="J92" s="3">
        <v>2617281</v>
      </c>
      <c r="K92" s="3">
        <v>273076.75</v>
      </c>
      <c r="L92" s="3"/>
      <c r="M92" s="3">
        <v>36000</v>
      </c>
      <c r="N92" s="3">
        <f>O92+P92+Q92+R92+S92+T92+U92+V92+W92+X92+AA92+AB92+AC92</f>
        <v>1036470</v>
      </c>
      <c r="O92" s="3">
        <v>19500</v>
      </c>
      <c r="P92" s="3">
        <v>7800</v>
      </c>
      <c r="Q92" s="3">
        <v>3900</v>
      </c>
      <c r="R92" s="3">
        <v>19500</v>
      </c>
      <c r="S92" s="3">
        <v>37440</v>
      </c>
      <c r="T92" s="3">
        <v>113670</v>
      </c>
      <c r="U92" s="3">
        <v>468000</v>
      </c>
      <c r="V92" s="3">
        <v>7800</v>
      </c>
      <c r="W92" s="3">
        <v>30000</v>
      </c>
      <c r="X92" s="3">
        <v>11700</v>
      </c>
      <c r="Y92" s="3"/>
      <c r="Z92" s="3"/>
      <c r="AA92" s="3">
        <v>1560</v>
      </c>
      <c r="AB92" s="3">
        <v>300000</v>
      </c>
      <c r="AC92" s="3">
        <v>15600</v>
      </c>
      <c r="AD92" s="3">
        <f>AF92+AG92</f>
        <v>719556</v>
      </c>
      <c r="AE92" s="3"/>
      <c r="AF92" s="3">
        <v>312000</v>
      </c>
      <c r="AG92" s="3">
        <v>407556</v>
      </c>
    </row>
    <row ht="25.5" customHeight="1" r="93">
      <c r="A93" s="3" t="s">
        <v>111</v>
      </c>
      <c r="B93" s="3">
        <v>36</v>
      </c>
      <c r="C93" s="3">
        <v>36</v>
      </c>
      <c r="D93" s="3"/>
      <c r="E93" s="3"/>
      <c r="F93" s="3"/>
      <c r="G93" s="3">
        <f>H93+N93+AD93</f>
        <v>6163583.25</v>
      </c>
      <c r="H93" s="3">
        <f>I93+J93+K93</f>
        <v>4274039.25</v>
      </c>
      <c r="I93" s="3">
        <v>797820</v>
      </c>
      <c r="J93" s="3">
        <v>3151767</v>
      </c>
      <c r="K93" s="3">
        <v>324452.25</v>
      </c>
      <c r="L93" s="3"/>
      <c r="M93" s="3"/>
      <c r="N93" s="3">
        <f>O93+P93+Q93+R93+S93+T93+U93+V93+X93+AA93+AC93</f>
        <v>972360</v>
      </c>
      <c r="O93" s="3">
        <v>27000</v>
      </c>
      <c r="P93" s="3">
        <v>10800</v>
      </c>
      <c r="Q93" s="3">
        <v>5400</v>
      </c>
      <c r="R93" s="3">
        <v>27000</v>
      </c>
      <c r="S93" s="3">
        <v>51840</v>
      </c>
      <c r="T93" s="3">
        <v>151560</v>
      </c>
      <c r="U93" s="3">
        <v>648000</v>
      </c>
      <c r="V93" s="3">
        <v>10800</v>
      </c>
      <c r="W93" s="3"/>
      <c r="X93" s="3">
        <v>16200</v>
      </c>
      <c r="Y93" s="3"/>
      <c r="Z93" s="3"/>
      <c r="AA93" s="3">
        <v>2160</v>
      </c>
      <c r="AB93" s="3"/>
      <c r="AC93" s="3">
        <v>21600</v>
      </c>
      <c r="AD93" s="3">
        <f>AF93+AG93</f>
        <v>917184</v>
      </c>
      <c r="AE93" s="3"/>
      <c r="AF93" s="3">
        <v>432000</v>
      </c>
      <c r="AG93" s="3">
        <v>485184</v>
      </c>
    </row>
    <row ht="25.5" customHeight="1" r="94">
      <c r="A94" s="3" t="s">
        <v>137</v>
      </c>
      <c r="B94" s="3">
        <v>1</v>
      </c>
      <c r="C94" s="3">
        <v>1</v>
      </c>
      <c r="D94" s="3"/>
      <c r="E94" s="3"/>
      <c r="F94" s="3"/>
      <c r="G94" s="3">
        <f>H94+N94+AD94</f>
        <v>187263</v>
      </c>
      <c r="H94" s="3">
        <f>I94+J94+K94</f>
        <v>133145</v>
      </c>
      <c r="I94" s="3">
        <v>25404</v>
      </c>
      <c r="J94" s="3">
        <v>97896</v>
      </c>
      <c r="K94" s="3">
        <v>9845</v>
      </c>
      <c r="L94" s="3"/>
      <c r="M94" s="3"/>
      <c r="N94" s="3">
        <f>O94+P94+Q94+R94+S94+T94+U94+V94+X94+AA94+AC94</f>
        <v>27010</v>
      </c>
      <c r="O94" s="3">
        <v>750</v>
      </c>
      <c r="P94" s="3">
        <v>300</v>
      </c>
      <c r="Q94" s="3">
        <v>150</v>
      </c>
      <c r="R94" s="3">
        <v>750</v>
      </c>
      <c r="S94" s="3">
        <v>1440</v>
      </c>
      <c r="T94" s="3">
        <v>4210</v>
      </c>
      <c r="U94" s="3">
        <v>18000</v>
      </c>
      <c r="V94" s="3">
        <v>300</v>
      </c>
      <c r="W94" s="3"/>
      <c r="X94" s="3">
        <v>450</v>
      </c>
      <c r="Y94" s="3"/>
      <c r="Z94" s="3"/>
      <c r="AA94" s="3">
        <v>60</v>
      </c>
      <c r="AB94" s="3"/>
      <c r="AC94" s="3">
        <v>600</v>
      </c>
      <c r="AD94" s="3">
        <f>AF94+AG94</f>
        <v>27108</v>
      </c>
      <c r="AE94" s="3"/>
      <c r="AF94" s="3">
        <v>12000</v>
      </c>
      <c r="AG94" s="3">
        <v>15108</v>
      </c>
    </row>
    <row ht="25.5" customHeight="1" r="95">
      <c r="A95" s="3" t="s">
        <v>103</v>
      </c>
      <c r="B95" s="3">
        <v>1</v>
      </c>
      <c r="C95" s="3">
        <v>1</v>
      </c>
      <c r="D95" s="3"/>
      <c r="E95" s="3"/>
      <c r="F95" s="3"/>
      <c r="G95" s="3">
        <f>H95+N95+AD95</f>
        <v>187528.5</v>
      </c>
      <c r="H95" s="3">
        <f>I95+J95+K95</f>
        <v>130752.5</v>
      </c>
      <c r="I95" s="3">
        <v>24732</v>
      </c>
      <c r="J95" s="3">
        <v>96378</v>
      </c>
      <c r="K95" s="3">
        <v>9642.5</v>
      </c>
      <c r="L95" s="3"/>
      <c r="M95" s="3"/>
      <c r="N95" s="3">
        <v>29932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29932</v>
      </c>
      <c r="AD95" s="3">
        <f>AF95+AG95</f>
        <v>26844</v>
      </c>
      <c r="AE95" s="3"/>
      <c r="AF95" s="3">
        <v>12000</v>
      </c>
      <c r="AG95" s="3">
        <v>14844</v>
      </c>
    </row>
    <row ht="25.5" customHeight="1" r="96">
      <c r="A96" s="3" t="s">
        <v>102</v>
      </c>
      <c r="B96" s="3">
        <v>10</v>
      </c>
      <c r="C96" s="3">
        <v>10</v>
      </c>
      <c r="D96" s="3"/>
      <c r="E96" s="3"/>
      <c r="F96" s="3"/>
      <c r="G96" s="3">
        <f>H96+N96+AD96</f>
        <v>2112893</v>
      </c>
      <c r="H96" s="3">
        <f>I96+J96+K96</f>
        <v>1456921</v>
      </c>
      <c r="I96" s="3">
        <v>255216</v>
      </c>
      <c r="J96" s="3">
        <v>1101948</v>
      </c>
      <c r="K96" s="3">
        <v>99757</v>
      </c>
      <c r="L96" s="3"/>
      <c r="M96" s="3"/>
      <c r="N96" s="3">
        <v>394000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v>394000</v>
      </c>
      <c r="AD96" s="3">
        <f>AF96+AG96</f>
        <v>261972</v>
      </c>
      <c r="AE96" s="3"/>
      <c r="AF96" s="3">
        <v>96000</v>
      </c>
      <c r="AG96" s="3">
        <v>165972</v>
      </c>
    </row>
    <row ht="25.5" customHeight="1" r="97">
      <c r="A97" s="3" t="s">
        <v>105</v>
      </c>
      <c r="B97" s="3">
        <v>6</v>
      </c>
      <c r="C97" s="3">
        <v>6</v>
      </c>
      <c r="D97" s="3"/>
      <c r="E97" s="3"/>
      <c r="F97" s="3"/>
      <c r="G97" s="3">
        <f>H97+N97+AD97</f>
        <v>1140375.95</v>
      </c>
      <c r="H97" s="3">
        <f>I97+J97+K97</f>
        <v>781647.95</v>
      </c>
      <c r="I97" s="3">
        <v>148212</v>
      </c>
      <c r="J97" s="3">
        <v>575110.2</v>
      </c>
      <c r="K97" s="3">
        <v>58325.75</v>
      </c>
      <c r="L97" s="3"/>
      <c r="M97" s="3"/>
      <c r="N97" s="3">
        <f>O97+P97+Q97+R97+S97+T97+U97+V97+X97+AA97+AC97</f>
        <v>162060</v>
      </c>
      <c r="O97" s="3">
        <v>4500</v>
      </c>
      <c r="P97" s="3">
        <v>1800</v>
      </c>
      <c r="Q97" s="3">
        <v>900</v>
      </c>
      <c r="R97" s="3">
        <v>4500</v>
      </c>
      <c r="S97" s="3">
        <v>8640</v>
      </c>
      <c r="T97" s="3">
        <v>25260</v>
      </c>
      <c r="U97" s="3">
        <v>108000</v>
      </c>
      <c r="V97" s="3">
        <v>1800</v>
      </c>
      <c r="W97" s="3"/>
      <c r="X97" s="3">
        <v>2700</v>
      </c>
      <c r="Y97" s="3"/>
      <c r="Z97" s="3"/>
      <c r="AA97" s="3">
        <v>360</v>
      </c>
      <c r="AB97" s="3"/>
      <c r="AC97" s="3">
        <v>3600</v>
      </c>
      <c r="AD97" s="3">
        <f>AF97+AG97</f>
        <v>196668</v>
      </c>
      <c r="AE97" s="3"/>
      <c r="AF97" s="3">
        <v>108000</v>
      </c>
      <c r="AG97" s="3">
        <v>88668</v>
      </c>
    </row>
    <row ht="25.5" customHeight="1" r="98">
      <c r="A98" s="3" t="s">
        <v>106</v>
      </c>
      <c r="B98" s="3">
        <v>7</v>
      </c>
      <c r="C98" s="3">
        <v>7</v>
      </c>
      <c r="D98" s="3"/>
      <c r="E98" s="3"/>
      <c r="F98" s="3"/>
      <c r="G98" s="3">
        <f>H98+N98+AD98</f>
        <v>1306531</v>
      </c>
      <c r="H98" s="3">
        <f>I98+J98+K98</f>
        <v>890457</v>
      </c>
      <c r="I98" s="3">
        <v>168744</v>
      </c>
      <c r="J98" s="3">
        <v>654744</v>
      </c>
      <c r="K98" s="3">
        <v>66969</v>
      </c>
      <c r="L98" s="3"/>
      <c r="M98" s="3"/>
      <c r="N98" s="3">
        <f>O98+P98+Q98+R98+S98+T98+U98+V98+X98+AA98+AC98</f>
        <v>189070</v>
      </c>
      <c r="O98" s="3">
        <v>5250</v>
      </c>
      <c r="P98" s="3">
        <v>2100</v>
      </c>
      <c r="Q98" s="3">
        <v>1050</v>
      </c>
      <c r="R98" s="3">
        <v>5250</v>
      </c>
      <c r="S98" s="3">
        <v>10080</v>
      </c>
      <c r="T98" s="3">
        <v>29470</v>
      </c>
      <c r="U98" s="3">
        <v>126000</v>
      </c>
      <c r="V98" s="3">
        <v>2100</v>
      </c>
      <c r="W98" s="3"/>
      <c r="X98" s="3">
        <v>3150</v>
      </c>
      <c r="Y98" s="3"/>
      <c r="Z98" s="3"/>
      <c r="AA98" s="3">
        <v>420</v>
      </c>
      <c r="AB98" s="3"/>
      <c r="AC98" s="3">
        <v>4200</v>
      </c>
      <c r="AD98" s="3">
        <f>AF98+AG98</f>
        <v>227004</v>
      </c>
      <c r="AE98" s="3"/>
      <c r="AF98" s="3">
        <v>126000</v>
      </c>
      <c r="AG98" s="3">
        <v>101004</v>
      </c>
    </row>
    <row ht="25.5" customHeight="1" r="99">
      <c r="A99" s="3" t="s">
        <v>132</v>
      </c>
      <c r="B99" s="3">
        <v>2</v>
      </c>
      <c r="C99" s="3">
        <v>2</v>
      </c>
      <c r="D99" s="3"/>
      <c r="E99" s="3"/>
      <c r="F99" s="3"/>
      <c r="G99" s="3">
        <f>H99+N99+AD99</f>
        <v>520968</v>
      </c>
      <c r="H99" s="3">
        <f>I99+J99+K99</f>
        <v>333540</v>
      </c>
      <c r="I99" s="3">
        <v>69432</v>
      </c>
      <c r="J99" s="3">
        <v>238728</v>
      </c>
      <c r="K99" s="3">
        <v>25380</v>
      </c>
      <c r="L99" s="3"/>
      <c r="M99" s="3"/>
      <c r="N99" s="3">
        <f>O99+P99+Q99+R99+S99+T99+U99+V99+X99+AA99+AB99+AC99</f>
        <v>109020</v>
      </c>
      <c r="O99" s="3">
        <v>1500</v>
      </c>
      <c r="P99" s="3">
        <v>600</v>
      </c>
      <c r="Q99" s="3">
        <v>300</v>
      </c>
      <c r="R99" s="3">
        <v>1500</v>
      </c>
      <c r="S99" s="3">
        <v>2880</v>
      </c>
      <c r="T99" s="3">
        <v>8420</v>
      </c>
      <c r="U99" s="3">
        <v>36000</v>
      </c>
      <c r="V99" s="3">
        <v>600</v>
      </c>
      <c r="W99" s="3"/>
      <c r="X99" s="3">
        <v>900</v>
      </c>
      <c r="Y99" s="3"/>
      <c r="Z99" s="3"/>
      <c r="AA99" s="3">
        <v>120</v>
      </c>
      <c r="AB99" s="3">
        <v>55000</v>
      </c>
      <c r="AC99" s="3">
        <v>1200</v>
      </c>
      <c r="AD99" s="3">
        <f>AF99+AG99</f>
        <v>78408</v>
      </c>
      <c r="AE99" s="3"/>
      <c r="AF99" s="3">
        <v>40800</v>
      </c>
      <c r="AG99" s="3">
        <v>37608</v>
      </c>
    </row>
    <row ht="25.5" customHeight="1" r="100">
      <c r="A100" s="12" t="s">
        <v>112</v>
      </c>
      <c r="B100" s="12"/>
      <c r="C100" s="12"/>
      <c r="D100" s="12"/>
      <c r="E100" s="12"/>
      <c r="F100" s="12"/>
      <c r="G100" s="12"/>
      <c r="H100" s="12"/>
      <c r="I100" s="1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</sheetData>
  <mergeCells count="8">
    <mergeCell ref="A100:I100"/>
    <mergeCell ref="A1:AG1"/>
    <mergeCell ref="A2:A3"/>
    <mergeCell ref="C2:E2"/>
    <mergeCell ref="G2:G3"/>
    <mergeCell ref="H2:M2"/>
    <mergeCell ref="N2:AC2"/>
    <mergeCell ref="AD2:AG2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